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07EFDEC0-F3F2-4291-8DBC-CD42DC81805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část 1 - fungicid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8" i="2"/>
  <c r="L9" i="2"/>
  <c r="L10" i="2"/>
  <c r="L12" i="2"/>
  <c r="L13" i="2"/>
  <c r="O5" i="2"/>
  <c r="O6" i="2"/>
  <c r="O7" i="2"/>
  <c r="O8" i="2"/>
  <c r="J9" i="2"/>
  <c r="O9" i="2"/>
  <c r="J10" i="2"/>
  <c r="O10" i="2"/>
  <c r="O11" i="2"/>
  <c r="J12" i="2"/>
  <c r="O12" i="2"/>
  <c r="J13" i="2"/>
  <c r="O13" i="2"/>
  <c r="O14" i="2"/>
  <c r="O15" i="2"/>
  <c r="O16" i="2"/>
  <c r="O17" i="2"/>
  <c r="O18" i="2"/>
  <c r="O19" i="2"/>
  <c r="O20" i="2"/>
  <c r="O21" i="2"/>
  <c r="O31" i="2" s="1"/>
  <c r="O22" i="2"/>
  <c r="O23" i="2"/>
  <c r="O24" i="2"/>
  <c r="O25" i="2"/>
  <c r="O26" i="2"/>
  <c r="O27" i="2"/>
  <c r="O28" i="2"/>
  <c r="O29" i="2"/>
  <c r="O30" i="2"/>
</calcChain>
</file>

<file path=xl/sharedStrings.xml><?xml version="1.0" encoding="utf-8"?>
<sst xmlns="http://schemas.openxmlformats.org/spreadsheetml/2006/main" count="158" uniqueCount="92">
  <si>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</si>
  <si>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Kč/l</t>
  </si>
  <si>
    <t>max 20 l</t>
  </si>
  <si>
    <t>mořidlo k ošetření osiva ječmene ozimého proti prašné sněti ječné a pruhovitosti ječné, s vedlejší účinností proti primární infekci hnědé skvrnitosti ječmene a osiva pšenice proti sněti mazlavé pšeničné, fuzariózám a plísni sněžné</t>
  </si>
  <si>
    <t>mikroemulze</t>
  </si>
  <si>
    <t>Imazalil 50 g/l                                                 Ipkonazol 20 g/l </t>
  </si>
  <si>
    <t>Kč/kg</t>
  </si>
  <si>
    <t>max 1 kg</t>
  </si>
  <si>
    <t>k ochraně meruněk a višní proti moniliové spále</t>
  </si>
  <si>
    <t>Ve vodě dispergovatelné granule</t>
  </si>
  <si>
    <t>Boskalid 267 g/kg                                   Pyraklostrobin 67 g/kg</t>
  </si>
  <si>
    <t>k ochraně révy proti padlí révovému</t>
  </si>
  <si>
    <t>Trifloxystrobin 500 g/kg</t>
  </si>
  <si>
    <t>max 5 l</t>
  </si>
  <si>
    <t>k ochraně pšenice, ječmene, žita a tritikále proti rzím, fuzáriím, braničnatkám, hnědé, ramulariové a rynchosporiové skvrnitost</t>
  </si>
  <si>
    <t>Emulgovatelný koncentrát</t>
  </si>
  <si>
    <t>Benzovindiflupyr 75 g/l                         Prothiokonazol 150 g/l</t>
  </si>
  <si>
    <t>k ochraně máku proti hlízence</t>
  </si>
  <si>
    <t>Suspenzní koncentrát</t>
  </si>
  <si>
    <t>Azoxystrobin 125 g/l                             Difenoconazole 125 g/l</t>
  </si>
  <si>
    <t>k ochraně obilnin proti houbovým chorobám</t>
  </si>
  <si>
    <t>Bixafen 40 g/l                                         Prothioconazole 100 g/l                          Fluoxastrobin 50 g/l</t>
  </si>
  <si>
    <t>Prothioconazole 93.3 g/l                           Spiroxamine 107 g/l                               Trifloxystrobin 80 g/l</t>
  </si>
  <si>
    <t>Kombinované fungicidní mořidlo pro moření osiva pšenice a ječmene proti houbovým chorobám</t>
  </si>
  <si>
    <t>kapalný suspenzní koncentrát</t>
  </si>
  <si>
    <t>Prothiokonazol 250 g/l                           Tebukonazol 150 g/l</t>
  </si>
  <si>
    <t>Prothiokonazol 100 g/l                               Spiroxamin 250 g/l                                   Tebukonazol 100 g/l</t>
  </si>
  <si>
    <t>Bixafen 50 g/l                                Prothioconazole 100 g/l                        Spiroxamin 250 g/l</t>
  </si>
  <si>
    <t>k ošetření máku proti helmintosporióze máku</t>
  </si>
  <si>
    <t>Kresoxim-methyl 500 g/kg </t>
  </si>
  <si>
    <t xml:space="preserve">Prothiokonazol 175 g/l                           Trifloxystrobin 150 g/l </t>
  </si>
  <si>
    <t>max 25 kg</t>
  </si>
  <si>
    <t>k ošetření révy proti plísni šedé a padlí révovému</t>
  </si>
  <si>
    <t>ve vodě rozpustný prášek</t>
  </si>
  <si>
    <t>Hydrogenuhličitan draselný 994.9 g/kg</t>
  </si>
  <si>
    <t>max 1 l</t>
  </si>
  <si>
    <t>k ošetření révy proti padí révovému</t>
  </si>
  <si>
    <t xml:space="preserve">Metrafenon 500 g/l </t>
  </si>
  <si>
    <t>k ochraně révy proti plísni révové a padlí révévému</t>
  </si>
  <si>
    <t>Metiram 550 g/kg                                    Pyraklostrobin 50 g/kg</t>
  </si>
  <si>
    <t>k ochraně révy proti plísni šedé</t>
  </si>
  <si>
    <t>Cyprodinil 375 g/kg                                       Fludioxonyl 250 g/kg</t>
  </si>
  <si>
    <t>max 10 kg</t>
  </si>
  <si>
    <t>k ochraně jádrovin a peckovin proti skvrnitosti, k ochraně révy proti plísni révové</t>
  </si>
  <si>
    <t>Hydroxid měďnatý 537 g/kg</t>
  </si>
  <si>
    <t xml:space="preserve"> k ochraně jádrovin proti strupovitosti a
k ochraně révy proti plísni révové a černé hnilobě</t>
  </si>
  <si>
    <t xml:space="preserve"> Dithianon 125 g/l                                            Fosfonáty draselné 561 g/l</t>
  </si>
  <si>
    <t>fungicidní přípravek k ochraně řepky olejky, hořčice, máku setého proti chorobám</t>
  </si>
  <si>
    <t xml:space="preserve"> Prothiokonazol 80 g/l                             Tebukonazol 160 g/l </t>
  </si>
  <si>
    <t>k ochraně kukuřice, slunečnice a máku proti houbovým chorobám</t>
  </si>
  <si>
    <t>Fluopyram 125 g/l                                  Prothiokonazol 125 g/l</t>
  </si>
  <si>
    <t xml:space="preserve"> k ochraně obilnin,  máku setého a slunečnice roční proti houbovým chorobám</t>
  </si>
  <si>
    <t>Prothiokonazol 125 g/l                            Tebukonazol 125 g/l</t>
  </si>
  <si>
    <t>k ochraně révy vinné proti plísni révové</t>
  </si>
  <si>
    <t>Ametoktradin 300 g/l                               Dimethomorf 225 g/l</t>
  </si>
  <si>
    <t xml:space="preserve">k ošetření révy vinné proti padlí révovému </t>
  </si>
  <si>
    <t>Boskalid 200 g/l 
Kresoxim-methyl 100 g/l</t>
  </si>
  <si>
    <t>k ochraně révy a jádrovin proti houbovým chorobám</t>
  </si>
  <si>
    <t>Fluxapyroxad 300 g/l</t>
  </si>
  <si>
    <t>k ochraně révy vinné proti padlí révovému</t>
  </si>
  <si>
    <t>suspenze kapsulí</t>
  </si>
  <si>
    <t xml:space="preserve">Spiroxamin 300 g/l </t>
  </si>
  <si>
    <t>max 5 kg</t>
  </si>
  <si>
    <t>k ochraně révy vinné proti
houbovým chorobám</t>
  </si>
  <si>
    <t>Iprovalikarb 90 g/kg                                           Folpet 563 g/kg</t>
  </si>
  <si>
    <t>Cena celkem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</si>
  <si>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</si>
  <si>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 xml:space="preserve">Předpokládaná hodnota VZ         </t>
  </si>
  <si>
    <t xml:space="preserve">Cena </t>
  </si>
  <si>
    <t>Objem pro výpočet 
2016</t>
  </si>
  <si>
    <t xml:space="preserve">Předpokládaný objem dodávek    po dobu platnosti rámcové smlouvy 
</t>
  </si>
  <si>
    <t>Plán v MJ 2016</t>
  </si>
  <si>
    <t xml:space="preserve">Velikost balení    </t>
  </si>
  <si>
    <t xml:space="preserve">Název výrobku </t>
  </si>
  <si>
    <t>Přípustná balení</t>
  </si>
  <si>
    <t>Použití</t>
  </si>
  <si>
    <t>Popis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</si>
  <si>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</si>
  <si>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č.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</si>
  <si>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</si>
  <si>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</si>
  <si>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</si>
  <si>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</si>
  <si>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</si>
  <si>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</si>
  <si>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</si>
  <si>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</si>
  <si>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</si>
  <si>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</si>
  <si>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</si>
  <si>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CENÍK FUNGICIDNÍCH PŘÍPRAVKŮ - část 1</t>
  </si>
  <si>
    <t>celková nabídková cena v Kč bez DPH za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</si>
</sst>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8">
    <xf numFmtId="0" fontId="0" fillId="0" borderId="0" xfId="0"/>
    <xf numFmtId="0" fontId="1" fillId="0" borderId="0" xfId="1" applyProtection="1"/>
    <xf numFmtId="164" fontId="2" fillId="2" borderId="1" xfId="1" applyNumberFormat="1" applyFont="1" applyFill="1" applyBorder="1" applyAlignment="1" applyProtection="1">
      <alignment horizontal="center"/>
    </xf>
    <xf numFmtId="0" fontId="3" fillId="0" borderId="0" xfId="1" applyFont="1" applyProtection="1"/>
    <xf numFmtId="164" fontId="1" fillId="0" borderId="1" xfId="1" applyNumberForma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8" fillId="5" borderId="1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11" fillId="6" borderId="1" xfId="1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5" fillId="6" borderId="1" xfId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11" fillId="7" borderId="1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 wrapText="1"/>
    </xf>
    <xf numFmtId="164" fontId="2" fillId="6" borderId="1" xfId="1" applyNumberFormat="1" applyFont="1" applyFill="1" applyBorder="1" applyAlignment="1" applyProtection="1">
      <alignment horizontal="center" vertical="center" wrapText="1"/>
    </xf>
    <xf numFmtId="0" fontId="11" fillId="6" borderId="1" xfId="1" applyFont="1" applyFill="1" applyBorder="1" applyAlignment="1" applyProtection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/>
    </xf>
    <xf numFmtId="0" fontId="20" fillId="6" borderId="1" xfId="1" applyFont="1" applyFill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 wrapText="1"/>
    </xf>
    <xf numFmtId="0" fontId="8" fillId="8" borderId="1" xfId="1" applyFont="1" applyFill="1" applyBorder="1" applyAlignment="1" applyProtection="1">
      <alignment horizontal="center" vertical="center"/>
    </xf>
    <xf numFmtId="0" fontId="10" fillId="9" borderId="1" xfId="2" applyFont="1" applyFill="1" applyBorder="1" applyAlignment="1" applyProtection="1">
      <alignment horizontal="center" vertical="center"/>
    </xf>
    <xf numFmtId="4" fontId="5" fillId="3" borderId="1" xfId="1" applyNumberFormat="1" applyFont="1" applyFill="1" applyBorder="1" applyAlignment="1" applyProtection="1">
      <alignment horizontal="right" vertical="center"/>
      <protection locked="0"/>
    </xf>
    <xf numFmtId="0" fontId="22" fillId="0" borderId="6" xfId="1" applyFont="1" applyBorder="1" applyAlignment="1" applyProtection="1">
      <alignment horizontal="left" vertical="center"/>
    </xf>
    <xf numFmtId="0" fontId="22" fillId="0" borderId="5" xfId="1" applyFont="1" applyBorder="1" applyAlignment="1" applyProtection="1">
      <alignment horizontal="left" vertical="center"/>
    </xf>
    <xf numFmtId="0" fontId="22" fillId="0" borderId="4" xfId="1" applyFont="1" applyBorder="1" applyAlignment="1" applyProtection="1">
      <alignment horizontal="left" vertical="center"/>
    </xf>
    <xf numFmtId="0" fontId="22" fillId="0" borderId="3" xfId="1" applyFont="1" applyBorder="1" applyAlignment="1" applyProtection="1">
      <alignment horizontal="left" vertical="center"/>
    </xf>
    <xf numFmtId="0" fontId="22" fillId="0" borderId="0" xfId="1" applyFont="1" applyBorder="1" applyAlignment="1" applyProtection="1">
      <alignment horizontal="left" vertical="center"/>
    </xf>
    <xf numFmtId="0" fontId="22" fillId="0" borderId="2" xfId="1" applyFont="1" applyBorder="1" applyAlignment="1" applyProtection="1">
      <alignment horizontal="left" vertical="center"/>
    </xf>
    <xf numFmtId="0" fontId="2" fillId="6" borderId="1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7" fillId="0" borderId="1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wrapText="1"/>
    </xf>
    <xf numFmtId="0" fontId="1" fillId="0" borderId="0" xfId="1" applyProtection="1">
      <protection locked="0"/>
    </xf>
    <xf numFmtId="0" fontId="11" fillId="3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 xr:uid="{19298F12-D820-42B9-A352-1139447FFF2A}"/>
    <cellStyle name="Normální" xfId="0" builtinId="0"/>
    <cellStyle name="Normální 2" xfId="1" xr:uid="{0C413A3D-AEFE-42AB-9812-DD224F8D9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4417-23DC-4357-8A2D-0C905A359301}">
  <dimension ref="A1:R31"/>
  <sheetViews>
    <sheetView tabSelected="1" zoomScale="60" zoomScaleNormal="60" workbookViewId="0">
      <selection activeCell="AF13" sqref="AF13"/>
    </sheetView>
  </sheetViews>
  <sheetFormatPr defaultRowHeight="15" x14ac:dyDescent="0.25"/>
  <cols>
    <col min="1" max="1" width="3.28515625" style="1" bestFit="1" customWidth="1"/>
    <col min="2" max="2" width="39.425781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9.85546875" style="1" hidden="1" customWidth="1"/>
    <col min="9" max="9" width="17" style="1" customWidth="1"/>
    <col min="10" max="10" width="6.7109375" style="1" hidden="1" customWidth="1"/>
    <col min="11" max="11" width="7.7109375" style="1" hidden="1" customWidth="1"/>
    <col min="12" max="12" width="5.710937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8" x14ac:dyDescent="0.25">
      <c r="A1" s="31" t="s">
        <v>90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8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8" ht="15" customHeight="1" x14ac:dyDescent="0.25">
      <c r="A3" s="26" t="s">
        <v>89</v>
      </c>
      <c r="B3" s="25" t="s">
        <v>88</v>
      </c>
      <c r="C3" s="25" t="s">
        <v>87</v>
      </c>
      <c r="D3" s="25" t="s">
        <v>86</v>
      </c>
      <c r="E3" s="25" t="s">
        <v>85</v>
      </c>
      <c r="F3" s="25" t="s">
        <v>84</v>
      </c>
      <c r="G3" s="25" t="s">
        <v>83</v>
      </c>
      <c r="H3" s="25"/>
      <c r="I3" s="25" t="s">
        <v>82</v>
      </c>
      <c r="J3" s="25"/>
      <c r="K3" s="25"/>
      <c r="L3" s="25"/>
      <c r="M3" s="25" t="s">
        <v>81</v>
      </c>
      <c r="N3" s="25" t="s">
        <v>80</v>
      </c>
      <c r="O3" s="25" t="s">
        <v>79</v>
      </c>
    </row>
    <row r="4" spans="1:18" ht="105" x14ac:dyDescent="0.25">
      <c r="A4" s="27" t="s">
        <v>78</v>
      </c>
      <c r="B4" s="24" t="s">
        <v>77</v>
      </c>
      <c r="C4" s="27" t="s">
        <v>76</v>
      </c>
      <c r="D4" s="27" t="s">
        <v>75</v>
      </c>
      <c r="E4" s="24" t="s">
        <v>74</v>
      </c>
      <c r="F4" s="10" t="s">
        <v>73</v>
      </c>
      <c r="G4" s="10" t="s">
        <v>72</v>
      </c>
      <c r="H4" s="21" t="s">
        <v>71</v>
      </c>
      <c r="I4" s="24" t="s">
        <v>70</v>
      </c>
      <c r="J4" s="20" t="s">
        <v>69</v>
      </c>
      <c r="K4" s="19" t="s">
        <v>68</v>
      </c>
      <c r="L4" s="18" t="s">
        <v>67</v>
      </c>
      <c r="M4" s="37" t="s">
        <v>66</v>
      </c>
      <c r="N4" s="37"/>
      <c r="O4" s="23" t="s">
        <v>65</v>
      </c>
    </row>
    <row r="5" spans="1:18" ht="25.5" x14ac:dyDescent="0.25">
      <c r="A5" s="13">
        <v>1</v>
      </c>
      <c r="B5" s="17" t="s">
        <v>64</v>
      </c>
      <c r="C5" s="16" t="s">
        <v>9</v>
      </c>
      <c r="D5" s="16" t="s">
        <v>63</v>
      </c>
      <c r="E5" s="14" t="s">
        <v>62</v>
      </c>
      <c r="F5" s="47"/>
      <c r="G5" s="47"/>
      <c r="H5" s="9"/>
      <c r="I5" s="28">
        <v>400</v>
      </c>
      <c r="J5" s="8">
        <v>360</v>
      </c>
      <c r="K5" s="7">
        <v>510</v>
      </c>
      <c r="L5" s="6">
        <f>J5*K5</f>
        <v>183600</v>
      </c>
      <c r="M5" s="30"/>
      <c r="N5" s="5" t="s">
        <v>6</v>
      </c>
      <c r="O5" s="4">
        <f t="shared" ref="O5:O30" si="0">I5*M5</f>
        <v>0</v>
      </c>
    </row>
    <row r="6" spans="1:18" ht="25.5" x14ac:dyDescent="0.25">
      <c r="A6" s="13">
        <v>2</v>
      </c>
      <c r="B6" s="17" t="s">
        <v>61</v>
      </c>
      <c r="C6" s="16" t="s">
        <v>60</v>
      </c>
      <c r="D6" s="15" t="s">
        <v>59</v>
      </c>
      <c r="E6" s="14" t="s">
        <v>35</v>
      </c>
      <c r="F6" s="47"/>
      <c r="G6" s="47"/>
      <c r="H6" s="9"/>
      <c r="I6" s="28">
        <v>110</v>
      </c>
      <c r="J6" s="8"/>
      <c r="K6" s="7"/>
      <c r="L6" s="6"/>
      <c r="M6" s="30"/>
      <c r="N6" s="5" t="s">
        <v>1</v>
      </c>
      <c r="O6" s="4">
        <f t="shared" si="0"/>
        <v>0</v>
      </c>
    </row>
    <row r="7" spans="1:18" ht="25.5" x14ac:dyDescent="0.25">
      <c r="A7" s="13">
        <v>3</v>
      </c>
      <c r="B7" s="22" t="s">
        <v>58</v>
      </c>
      <c r="C7" s="12" t="s">
        <v>18</v>
      </c>
      <c r="D7" s="22" t="s">
        <v>57</v>
      </c>
      <c r="E7" s="11" t="s">
        <v>35</v>
      </c>
      <c r="F7" s="47"/>
      <c r="G7" s="47"/>
      <c r="H7" s="21"/>
      <c r="I7" s="29">
        <v>22</v>
      </c>
      <c r="J7" s="20"/>
      <c r="K7" s="19"/>
      <c r="L7" s="18"/>
      <c r="M7" s="30"/>
      <c r="N7" s="5" t="s">
        <v>1</v>
      </c>
      <c r="O7" s="4">
        <f t="shared" si="0"/>
        <v>0</v>
      </c>
    </row>
    <row r="8" spans="1:18" ht="25.5" x14ac:dyDescent="0.25">
      <c r="A8" s="13">
        <v>4</v>
      </c>
      <c r="B8" s="17" t="s">
        <v>56</v>
      </c>
      <c r="C8" s="16" t="s">
        <v>18</v>
      </c>
      <c r="D8" s="15" t="s">
        <v>55</v>
      </c>
      <c r="E8" s="14" t="s">
        <v>35</v>
      </c>
      <c r="F8" s="47"/>
      <c r="G8" s="47"/>
      <c r="H8" s="9"/>
      <c r="I8" s="28">
        <v>90</v>
      </c>
      <c r="J8" s="8">
        <v>360</v>
      </c>
      <c r="K8" s="7">
        <v>510</v>
      </c>
      <c r="L8" s="6">
        <f>J8*K8</f>
        <v>183600</v>
      </c>
      <c r="M8" s="30"/>
      <c r="N8" s="5" t="s">
        <v>1</v>
      </c>
      <c r="O8" s="4">
        <f t="shared" si="0"/>
        <v>0</v>
      </c>
    </row>
    <row r="9" spans="1:18" ht="25.5" x14ac:dyDescent="0.25">
      <c r="A9" s="13">
        <v>5</v>
      </c>
      <c r="B9" s="17" t="s">
        <v>54</v>
      </c>
      <c r="C9" s="16" t="s">
        <v>18</v>
      </c>
      <c r="D9" s="15" t="s">
        <v>53</v>
      </c>
      <c r="E9" s="14" t="s">
        <v>35</v>
      </c>
      <c r="F9" s="47"/>
      <c r="G9" s="47"/>
      <c r="H9" s="9"/>
      <c r="I9" s="28">
        <v>160</v>
      </c>
      <c r="J9" s="8">
        <f>H9</f>
        <v>0</v>
      </c>
      <c r="K9" s="7">
        <v>247</v>
      </c>
      <c r="L9" s="6">
        <f>J9*K9</f>
        <v>0</v>
      </c>
      <c r="M9" s="30"/>
      <c r="N9" s="5" t="s">
        <v>1</v>
      </c>
      <c r="O9" s="4">
        <f t="shared" si="0"/>
        <v>0</v>
      </c>
    </row>
    <row r="10" spans="1:18" ht="38.25" x14ac:dyDescent="0.25">
      <c r="A10" s="13">
        <v>6</v>
      </c>
      <c r="B10" s="17" t="s">
        <v>52</v>
      </c>
      <c r="C10" s="16" t="s">
        <v>15</v>
      </c>
      <c r="D10" s="15" t="s">
        <v>51</v>
      </c>
      <c r="E10" s="14" t="s">
        <v>13</v>
      </c>
      <c r="F10" s="47"/>
      <c r="G10" s="47"/>
      <c r="H10" s="9"/>
      <c r="I10" s="28">
        <v>70</v>
      </c>
      <c r="J10" s="8">
        <f>H10</f>
        <v>0</v>
      </c>
      <c r="K10" s="7">
        <v>247</v>
      </c>
      <c r="L10" s="6">
        <f>J10*K10</f>
        <v>0</v>
      </c>
      <c r="M10" s="30"/>
      <c r="N10" s="5" t="s">
        <v>1</v>
      </c>
      <c r="O10" s="4">
        <f t="shared" si="0"/>
        <v>0</v>
      </c>
    </row>
    <row r="11" spans="1:18" ht="38.25" x14ac:dyDescent="0.25">
      <c r="A11" s="13">
        <v>7</v>
      </c>
      <c r="B11" s="17" t="s">
        <v>50</v>
      </c>
      <c r="C11" s="16" t="s">
        <v>18</v>
      </c>
      <c r="D11" s="15" t="s">
        <v>49</v>
      </c>
      <c r="E11" s="14" t="s">
        <v>13</v>
      </c>
      <c r="F11" s="47"/>
      <c r="G11" s="47"/>
      <c r="H11" s="9"/>
      <c r="I11" s="28">
        <v>70</v>
      </c>
      <c r="J11" s="8"/>
      <c r="K11" s="7"/>
      <c r="L11" s="6"/>
      <c r="M11" s="30"/>
      <c r="N11" s="5" t="s">
        <v>1</v>
      </c>
      <c r="O11" s="4">
        <f t="shared" si="0"/>
        <v>0</v>
      </c>
    </row>
    <row r="12" spans="1:18" ht="38.25" x14ac:dyDescent="0.25">
      <c r="A12" s="13">
        <v>8</v>
      </c>
      <c r="B12" s="17" t="s">
        <v>48</v>
      </c>
      <c r="C12" s="16" t="s">
        <v>15</v>
      </c>
      <c r="D12" s="15" t="s">
        <v>47</v>
      </c>
      <c r="E12" s="14" t="s">
        <v>13</v>
      </c>
      <c r="F12" s="47"/>
      <c r="G12" s="47"/>
      <c r="H12" s="9"/>
      <c r="I12" s="28">
        <v>70</v>
      </c>
      <c r="J12" s="8">
        <f>H12</f>
        <v>0</v>
      </c>
      <c r="K12" s="7">
        <v>247</v>
      </c>
      <c r="L12" s="6">
        <f>J12*K12</f>
        <v>0</v>
      </c>
      <c r="M12" s="30"/>
      <c r="N12" s="5" t="s">
        <v>1</v>
      </c>
      <c r="O12" s="4">
        <f t="shared" si="0"/>
        <v>0</v>
      </c>
    </row>
    <row r="13" spans="1:18" ht="51" x14ac:dyDescent="0.25">
      <c r="A13" s="13">
        <v>9</v>
      </c>
      <c r="B13" s="40" t="s">
        <v>46</v>
      </c>
      <c r="C13" s="41" t="s">
        <v>18</v>
      </c>
      <c r="D13" s="15" t="s">
        <v>45</v>
      </c>
      <c r="E13" s="14" t="s">
        <v>13</v>
      </c>
      <c r="F13" s="47"/>
      <c r="G13" s="47"/>
      <c r="H13" s="9"/>
      <c r="I13" s="28">
        <v>270</v>
      </c>
      <c r="J13" s="8">
        <f>H13</f>
        <v>0</v>
      </c>
      <c r="K13" s="7">
        <v>247</v>
      </c>
      <c r="L13" s="6">
        <f>J13*K13</f>
        <v>0</v>
      </c>
      <c r="M13" s="30"/>
      <c r="N13" s="5" t="s">
        <v>1</v>
      </c>
      <c r="O13" s="4">
        <f t="shared" si="0"/>
        <v>0</v>
      </c>
    </row>
    <row r="14" spans="1:18" ht="38.25" x14ac:dyDescent="0.25">
      <c r="A14" s="13">
        <v>10</v>
      </c>
      <c r="B14" s="40" t="s">
        <v>44</v>
      </c>
      <c r="C14" s="40" t="s">
        <v>9</v>
      </c>
      <c r="D14" s="15" t="s">
        <v>43</v>
      </c>
      <c r="E14" s="14" t="s">
        <v>42</v>
      </c>
      <c r="F14" s="47"/>
      <c r="G14" s="47"/>
      <c r="H14" s="9"/>
      <c r="I14" s="28">
        <v>190</v>
      </c>
      <c r="J14" s="8"/>
      <c r="K14" s="7"/>
      <c r="L14" s="6"/>
      <c r="M14" s="30"/>
      <c r="N14" s="5" t="s">
        <v>6</v>
      </c>
      <c r="O14" s="4">
        <f t="shared" si="0"/>
        <v>0</v>
      </c>
      <c r="R14" s="46"/>
    </row>
    <row r="15" spans="1:18" ht="25.5" x14ac:dyDescent="0.25">
      <c r="A15" s="13">
        <v>11</v>
      </c>
      <c r="B15" s="40" t="s">
        <v>41</v>
      </c>
      <c r="C15" s="40" t="s">
        <v>9</v>
      </c>
      <c r="D15" s="15" t="s">
        <v>40</v>
      </c>
      <c r="E15" s="14" t="s">
        <v>7</v>
      </c>
      <c r="F15" s="47"/>
      <c r="G15" s="47"/>
      <c r="H15" s="9"/>
      <c r="I15" s="28">
        <v>50</v>
      </c>
      <c r="J15" s="8"/>
      <c r="K15" s="7"/>
      <c r="L15" s="6"/>
      <c r="M15" s="30"/>
      <c r="N15" s="5" t="s">
        <v>6</v>
      </c>
      <c r="O15" s="4">
        <f t="shared" si="0"/>
        <v>0</v>
      </c>
    </row>
    <row r="16" spans="1:18" ht="25.5" x14ac:dyDescent="0.25">
      <c r="A16" s="13">
        <v>12</v>
      </c>
      <c r="B16" s="40" t="s">
        <v>39</v>
      </c>
      <c r="C16" s="40" t="s">
        <v>9</v>
      </c>
      <c r="D16" s="15" t="s">
        <v>38</v>
      </c>
      <c r="E16" s="14" t="s">
        <v>7</v>
      </c>
      <c r="F16" s="47"/>
      <c r="G16" s="47"/>
      <c r="H16" s="9"/>
      <c r="I16" s="28">
        <v>190</v>
      </c>
      <c r="J16" s="8"/>
      <c r="K16" s="7"/>
      <c r="L16" s="6"/>
      <c r="M16" s="30"/>
      <c r="N16" s="5" t="s">
        <v>6</v>
      </c>
      <c r="O16" s="4">
        <f t="shared" si="0"/>
        <v>0</v>
      </c>
    </row>
    <row r="17" spans="1:15" ht="25.5" x14ac:dyDescent="0.25">
      <c r="A17" s="13">
        <v>13</v>
      </c>
      <c r="B17" s="40" t="s">
        <v>37</v>
      </c>
      <c r="C17" s="41" t="s">
        <v>18</v>
      </c>
      <c r="D17" s="15" t="s">
        <v>36</v>
      </c>
      <c r="E17" s="14" t="s">
        <v>35</v>
      </c>
      <c r="F17" s="47"/>
      <c r="G17" s="47"/>
      <c r="H17" s="9"/>
      <c r="I17" s="28">
        <v>45</v>
      </c>
      <c r="J17" s="8"/>
      <c r="K17" s="7"/>
      <c r="L17" s="6"/>
      <c r="M17" s="30"/>
      <c r="N17" s="5" t="s">
        <v>1</v>
      </c>
      <c r="O17" s="4">
        <f t="shared" si="0"/>
        <v>0</v>
      </c>
    </row>
    <row r="18" spans="1:15" ht="25.5" x14ac:dyDescent="0.25">
      <c r="A18" s="13">
        <v>14</v>
      </c>
      <c r="B18" s="40" t="s">
        <v>34</v>
      </c>
      <c r="C18" s="41" t="s">
        <v>33</v>
      </c>
      <c r="D18" s="15" t="s">
        <v>32</v>
      </c>
      <c r="E18" s="14" t="s">
        <v>31</v>
      </c>
      <c r="F18" s="47"/>
      <c r="G18" s="47"/>
      <c r="H18" s="9"/>
      <c r="I18" s="28">
        <v>300</v>
      </c>
      <c r="J18" s="8"/>
      <c r="K18" s="7"/>
      <c r="L18" s="6"/>
      <c r="M18" s="30"/>
      <c r="N18" s="5" t="s">
        <v>6</v>
      </c>
      <c r="O18" s="4">
        <f t="shared" si="0"/>
        <v>0</v>
      </c>
    </row>
    <row r="19" spans="1:15" ht="30" x14ac:dyDescent="0.25">
      <c r="A19" s="13">
        <v>15</v>
      </c>
      <c r="B19" s="42" t="s">
        <v>30</v>
      </c>
      <c r="C19" s="41" t="s">
        <v>18</v>
      </c>
      <c r="D19" s="15" t="s">
        <v>20</v>
      </c>
      <c r="E19" s="14" t="s">
        <v>13</v>
      </c>
      <c r="F19" s="47"/>
      <c r="G19" s="47"/>
      <c r="H19" s="9"/>
      <c r="I19" s="28">
        <v>70</v>
      </c>
      <c r="J19" s="8"/>
      <c r="K19" s="7"/>
      <c r="L19" s="6"/>
      <c r="M19" s="30"/>
      <c r="N19" s="5" t="s">
        <v>1</v>
      </c>
      <c r="O19" s="4">
        <f t="shared" si="0"/>
        <v>0</v>
      </c>
    </row>
    <row r="20" spans="1:15" ht="25.5" x14ac:dyDescent="0.25">
      <c r="A20" s="13">
        <v>16</v>
      </c>
      <c r="B20" s="43" t="s">
        <v>29</v>
      </c>
      <c r="C20" s="40" t="s">
        <v>9</v>
      </c>
      <c r="D20" s="15" t="s">
        <v>28</v>
      </c>
      <c r="E20" s="14" t="s">
        <v>7</v>
      </c>
      <c r="F20" s="47"/>
      <c r="G20" s="47"/>
      <c r="H20" s="9"/>
      <c r="I20" s="28">
        <v>10</v>
      </c>
      <c r="J20" s="8"/>
      <c r="K20" s="7"/>
      <c r="L20" s="6"/>
      <c r="M20" s="30"/>
      <c r="N20" s="5" t="s">
        <v>6</v>
      </c>
      <c r="O20" s="4">
        <f t="shared" si="0"/>
        <v>0</v>
      </c>
    </row>
    <row r="21" spans="1:15" ht="33.75" x14ac:dyDescent="0.25">
      <c r="A21" s="13">
        <v>17</v>
      </c>
      <c r="B21" s="44" t="s">
        <v>27</v>
      </c>
      <c r="C21" s="40" t="s">
        <v>15</v>
      </c>
      <c r="D21" s="15" t="s">
        <v>20</v>
      </c>
      <c r="E21" s="14" t="s">
        <v>13</v>
      </c>
      <c r="F21" s="47"/>
      <c r="G21" s="47"/>
      <c r="H21" s="9"/>
      <c r="I21" s="28">
        <v>40</v>
      </c>
      <c r="J21" s="8"/>
      <c r="K21" s="7"/>
      <c r="L21" s="6"/>
      <c r="M21" s="30"/>
      <c r="N21" s="5" t="s">
        <v>1</v>
      </c>
      <c r="O21" s="4">
        <f t="shared" si="0"/>
        <v>0</v>
      </c>
    </row>
    <row r="22" spans="1:15" ht="45" x14ac:dyDescent="0.25">
      <c r="A22" s="13">
        <v>18</v>
      </c>
      <c r="B22" s="42" t="s">
        <v>26</v>
      </c>
      <c r="C22" s="41" t="s">
        <v>15</v>
      </c>
      <c r="D22" s="15" t="s">
        <v>20</v>
      </c>
      <c r="E22" s="14" t="s">
        <v>13</v>
      </c>
      <c r="F22" s="47"/>
      <c r="G22" s="47"/>
      <c r="H22" s="9"/>
      <c r="I22" s="28">
        <v>70</v>
      </c>
      <c r="J22" s="8"/>
      <c r="K22" s="7"/>
      <c r="L22" s="6"/>
      <c r="M22" s="30"/>
      <c r="N22" s="5" t="s">
        <v>1</v>
      </c>
      <c r="O22" s="4">
        <f t="shared" si="0"/>
        <v>0</v>
      </c>
    </row>
    <row r="23" spans="1:15" ht="60" x14ac:dyDescent="0.25">
      <c r="A23" s="13">
        <v>19</v>
      </c>
      <c r="B23" s="43" t="s">
        <v>25</v>
      </c>
      <c r="C23" s="12" t="s">
        <v>24</v>
      </c>
      <c r="D23" s="42" t="s">
        <v>23</v>
      </c>
      <c r="E23" s="11" t="s">
        <v>13</v>
      </c>
      <c r="F23" s="47"/>
      <c r="G23" s="47"/>
      <c r="H23" s="9"/>
      <c r="I23" s="29">
        <v>25</v>
      </c>
      <c r="J23" s="8"/>
      <c r="K23" s="7"/>
      <c r="L23" s="6"/>
      <c r="M23" s="30"/>
      <c r="N23" s="5" t="s">
        <v>1</v>
      </c>
      <c r="O23" s="4">
        <f t="shared" si="0"/>
        <v>0</v>
      </c>
    </row>
    <row r="24" spans="1:15" ht="45" x14ac:dyDescent="0.25">
      <c r="A24" s="13">
        <v>20</v>
      </c>
      <c r="B24" s="43" t="s">
        <v>22</v>
      </c>
      <c r="C24" s="12" t="s">
        <v>15</v>
      </c>
      <c r="D24" s="42" t="s">
        <v>20</v>
      </c>
      <c r="E24" s="11" t="s">
        <v>13</v>
      </c>
      <c r="F24" s="47"/>
      <c r="G24" s="47"/>
      <c r="H24" s="9"/>
      <c r="I24" s="29">
        <v>40</v>
      </c>
      <c r="J24" s="8"/>
      <c r="K24" s="7"/>
      <c r="L24" s="6"/>
      <c r="M24" s="30"/>
      <c r="N24" s="5" t="s">
        <v>1</v>
      </c>
      <c r="O24" s="4">
        <f t="shared" si="0"/>
        <v>0</v>
      </c>
    </row>
    <row r="25" spans="1:15" ht="45" x14ac:dyDescent="0.25">
      <c r="A25" s="13">
        <v>21</v>
      </c>
      <c r="B25" s="43" t="s">
        <v>21</v>
      </c>
      <c r="C25" s="12" t="s">
        <v>15</v>
      </c>
      <c r="D25" s="42" t="s">
        <v>20</v>
      </c>
      <c r="E25" s="11" t="s">
        <v>13</v>
      </c>
      <c r="F25" s="47"/>
      <c r="G25" s="47"/>
      <c r="H25" s="9"/>
      <c r="I25" s="29">
        <v>40</v>
      </c>
      <c r="J25" s="8"/>
      <c r="K25" s="7"/>
      <c r="L25" s="6"/>
      <c r="M25" s="30"/>
      <c r="N25" s="5" t="s">
        <v>1</v>
      </c>
      <c r="O25" s="4">
        <f t="shared" si="0"/>
        <v>0</v>
      </c>
    </row>
    <row r="26" spans="1:15" ht="30" x14ac:dyDescent="0.25">
      <c r="A26" s="13">
        <v>22</v>
      </c>
      <c r="B26" s="43" t="s">
        <v>19</v>
      </c>
      <c r="C26" s="12" t="s">
        <v>18</v>
      </c>
      <c r="D26" s="42" t="s">
        <v>17</v>
      </c>
      <c r="E26" s="11" t="s">
        <v>13</v>
      </c>
      <c r="F26" s="47"/>
      <c r="G26" s="47"/>
      <c r="H26" s="9"/>
      <c r="I26" s="29">
        <v>50</v>
      </c>
      <c r="J26" s="8"/>
      <c r="K26" s="7"/>
      <c r="L26" s="6"/>
      <c r="M26" s="30"/>
      <c r="N26" s="5" t="s">
        <v>1</v>
      </c>
      <c r="O26" s="4">
        <f t="shared" si="0"/>
        <v>0</v>
      </c>
    </row>
    <row r="27" spans="1:15" ht="90" x14ac:dyDescent="0.25">
      <c r="A27" s="13">
        <v>23</v>
      </c>
      <c r="B27" s="43" t="s">
        <v>16</v>
      </c>
      <c r="C27" s="12" t="s">
        <v>15</v>
      </c>
      <c r="D27" s="45" t="s">
        <v>14</v>
      </c>
      <c r="E27" s="11" t="s">
        <v>13</v>
      </c>
      <c r="F27" s="47"/>
      <c r="G27" s="47"/>
      <c r="H27" s="9"/>
      <c r="I27" s="29">
        <v>40</v>
      </c>
      <c r="J27" s="8"/>
      <c r="K27" s="7"/>
      <c r="L27" s="6"/>
      <c r="M27" s="30"/>
      <c r="N27" s="5" t="s">
        <v>1</v>
      </c>
      <c r="O27" s="4">
        <f t="shared" si="0"/>
        <v>0</v>
      </c>
    </row>
    <row r="28" spans="1:15" ht="30" x14ac:dyDescent="0.25">
      <c r="A28" s="13">
        <v>24</v>
      </c>
      <c r="B28" s="43" t="s">
        <v>12</v>
      </c>
      <c r="C28" s="12" t="s">
        <v>9</v>
      </c>
      <c r="D28" s="42" t="s">
        <v>11</v>
      </c>
      <c r="E28" s="11" t="s">
        <v>7</v>
      </c>
      <c r="F28" s="47"/>
      <c r="G28" s="47"/>
      <c r="H28" s="9"/>
      <c r="I28" s="29">
        <v>5</v>
      </c>
      <c r="J28" s="8"/>
      <c r="K28" s="7"/>
      <c r="L28" s="6"/>
      <c r="M28" s="30"/>
      <c r="N28" s="5" t="s">
        <v>6</v>
      </c>
      <c r="O28" s="4">
        <f t="shared" si="0"/>
        <v>0</v>
      </c>
    </row>
    <row r="29" spans="1:15" ht="30" x14ac:dyDescent="0.25">
      <c r="A29" s="13">
        <v>25</v>
      </c>
      <c r="B29" s="43" t="s">
        <v>10</v>
      </c>
      <c r="C29" s="12" t="s">
        <v>9</v>
      </c>
      <c r="D29" s="42" t="s">
        <v>8</v>
      </c>
      <c r="E29" s="11" t="s">
        <v>7</v>
      </c>
      <c r="F29" s="47"/>
      <c r="G29" s="47"/>
      <c r="H29" s="9"/>
      <c r="I29" s="29">
        <v>8</v>
      </c>
      <c r="J29" s="8"/>
      <c r="K29" s="7"/>
      <c r="L29" s="6"/>
      <c r="M29" s="30"/>
      <c r="N29" s="5" t="s">
        <v>6</v>
      </c>
      <c r="O29" s="4">
        <f t="shared" si="0"/>
        <v>0</v>
      </c>
    </row>
    <row r="30" spans="1:15" ht="150" x14ac:dyDescent="0.25">
      <c r="A30" s="13">
        <v>26</v>
      </c>
      <c r="B30" s="43" t="s">
        <v>5</v>
      </c>
      <c r="C30" s="12" t="s">
        <v>4</v>
      </c>
      <c r="D30" s="42" t="s">
        <v>3</v>
      </c>
      <c r="E30" s="11" t="s">
        <v>2</v>
      </c>
      <c r="F30" s="47"/>
      <c r="G30" s="47"/>
      <c r="H30" s="9"/>
      <c r="I30" s="29">
        <v>180</v>
      </c>
      <c r="J30" s="8"/>
      <c r="K30" s="7"/>
      <c r="L30" s="6"/>
      <c r="M30" s="30"/>
      <c r="N30" s="5" t="s">
        <v>1</v>
      </c>
      <c r="O30" s="4">
        <f t="shared" si="0"/>
        <v>0</v>
      </c>
    </row>
    <row r="31" spans="1:15" ht="17.25" x14ac:dyDescent="0.25">
      <c r="B31" s="3" t="s">
        <v>0</v>
      </c>
      <c r="F31" s="38" t="s">
        <v>91</v>
      </c>
      <c r="G31" s="38"/>
      <c r="H31" s="38"/>
      <c r="I31" s="38"/>
      <c r="J31" s="38"/>
      <c r="K31" s="38"/>
      <c r="L31" s="38"/>
      <c r="M31" s="38"/>
      <c r="N31" s="39"/>
      <c r="O31" s="2">
        <f>SUM(O5:O30)</f>
        <v>0</v>
      </c>
    </row>
  </sheetData>
  <sheetProtection algorithmName="SHA-512" hashValue="0uNBzbl1SCrQBDrR4/EirL6k4w0B3yQquopzgGOT1QzjGnttmFMzxgju00Q7xkw5agTJ0+utQePi0P3oPtLJ3w==" saltValue="ksp39AGdDtMAr7k0B/c5Pw==" spinCount="100000" sheet="1" objects="1" scenarios="1"/>
  <mergeCells count="3">
    <mergeCell ref="A1:O2"/>
    <mergeCell ref="M4:N4"/>
    <mergeCell ref="F31:N3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bd5be3d-4e4a-461b-adc3-7ff16e69933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5CFC031FE3484EAEE9B2085D9FEACB" ma:contentTypeVersion="6" ma:contentTypeDescription="Vytvoří nový dokument" ma:contentTypeScope="" ma:versionID="08a9f814ef425c32a35275b4cb074ded">
  <xsd:schema xmlns:xsd="http://www.w3.org/2001/XMLSchema" xmlns:xs="http://www.w3.org/2001/XMLSchema" xmlns:p="http://schemas.microsoft.com/office/2006/metadata/properties" xmlns:ns2="dbd5be3d-4e4a-461b-adc3-7ff16e699333" xmlns:ns3="969690fb-d9de-4cdb-84bf-00c6da30ad3b" targetNamespace="http://schemas.microsoft.com/office/2006/metadata/properties" ma:root="true" ma:fieldsID="48683e6a86216a5f9bafa074e4f34de9" ns2:_="" ns3:_="">
    <xsd:import namespace="dbd5be3d-4e4a-461b-adc3-7ff16e699333"/>
    <xsd:import namespace="969690fb-d9de-4cdb-84bf-00c6da30ad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5be3d-4e4a-461b-adc3-7ff16e699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690fb-d9de-4cdb-84bf-00c6da30a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72482E-1995-4458-AF70-8C15AC86D9D7}">
  <ds:schemaRefs>
    <ds:schemaRef ds:uri="http://schemas.microsoft.com/office/2006/metadata/properties"/>
    <ds:schemaRef ds:uri="http://schemas.microsoft.com/office/infopath/2007/PartnerControls"/>
    <ds:schemaRef ds:uri="dbd5be3d-4e4a-461b-adc3-7ff16e699333"/>
  </ds:schemaRefs>
</ds:datastoreItem>
</file>

<file path=customXml/itemProps2.xml><?xml version="1.0" encoding="utf-8"?>
<ds:datastoreItem xmlns:ds="http://schemas.openxmlformats.org/officeDocument/2006/customXml" ds:itemID="{D5B3BA45-F1DE-4976-81D1-64F77EA98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EC887C-7FE0-43A1-B3E3-354E299AD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5be3d-4e4a-461b-adc3-7ff16e699333"/>
    <ds:schemaRef ds:uri="969690fb-d9de-4cdb-84bf-00c6da30a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fungicidy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2022-03-07T14:30:24Z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0x010100095CFC031FE3484EAEE9B2085D9FEACB</vt:lpwstr>
  </property>
  <property fmtid="{D5CDD505-2E9C-101B-9397-08002B2CF9AE}" pid="3" name="Order">
    <vt:r8>4303400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