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0490" windowHeight="765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<sst xmlns="http://schemas.openxmlformats.org/spreadsheetml/2006/main" count="64" uniqueCount="39">
  <si>
    <t>Příloha č. 1 - hodotící tabulka</t>
  </si>
  <si>
    <t>Cena v Kč bez DPH</t>
  </si>
  <si>
    <t>Výše DPH v Kč</t>
  </si>
  <si>
    <t>Cena v Kč vč. DPH</t>
  </si>
  <si>
    <t>[DOPLNÍ DODAVATEL]</t>
  </si>
  <si>
    <t xml:space="preserve">Mzdové náklady </t>
  </si>
  <si>
    <t>Personální náklady</t>
  </si>
  <si>
    <t>Náklady na 1 hodinu střežení na jednoho strážného</t>
  </si>
  <si>
    <t>Náklady na 1 hodinu střežení na jednoho vedoucího směny</t>
  </si>
  <si>
    <t>subkritérium 1a</t>
  </si>
  <si>
    <t>subkritérium 1b</t>
  </si>
  <si>
    <t>Dílčí hodnotící kritérium 1 - nabídková cena</t>
  </si>
  <si>
    <t xml:space="preserve">Dodavatel: </t>
  </si>
  <si>
    <t>*</t>
  </si>
  <si>
    <t xml:space="preserve">Poznámka: </t>
  </si>
  <si>
    <t>FTE (Full-Time-Equivalent) se používá pro přepočtení na plný úvazek</t>
  </si>
  <si>
    <t>Ukazatel za rok 2020 (vypočte se automaticky po zadání hodnot do žlutě podbarvených polí, viz výše):</t>
  </si>
  <si>
    <r>
      <t>a)</t>
    </r>
    <r>
      <rPr>
        <sz val="7"/>
        <color indexed="8"/>
        <rFont val="Times New Roman"/>
        <family val="1"/>
      </rPr>
      <t xml:space="preserve">     </t>
    </r>
    <r>
      <rPr>
        <sz val="10"/>
        <color indexed="8"/>
        <rFont val="Arial"/>
        <family val="2"/>
      </rPr>
      <t>Míra fluktuace zaměstnanců (bezpečnostních pracovníků) v pracovním poměru</t>
    </r>
  </si>
  <si>
    <t>Celkové skore stability pracovního zázemí bezpečnostních pracovníků:</t>
  </si>
  <si>
    <t>Zaručená mzda bezpečnostního pracovníka - vedoucího bezpečnostní směny, který se bude podílet na realizaci veřejné zakázky</t>
  </si>
  <si>
    <t xml:space="preserve">Zaručená mzda bezpečnostního pracovníka - strážného, který se bude podílet na realizaci veřejné zakázky </t>
  </si>
  <si>
    <t>Dílčí hodnotící kritérium 4 - Stabilita pracovního zázemí bezpečnostních pracovníků (strážných)</t>
  </si>
  <si>
    <t>Průměrný počet zaměstnanců (bezpečnostních pracovníků) v pracovním poměru za rok 2021</t>
  </si>
  <si>
    <t>z toho průměrný počet zaměstnanců (bezpečnostních pracovníků) v pracovním poměru se smlouvou na dobu určitou za rok 2021</t>
  </si>
  <si>
    <t>Průměrný počet využitých agenturních zaměstnanců (bezpečnostních pracovníků) za rok 2021</t>
  </si>
  <si>
    <t>Průměrný počet zaměstnanců (bezpečnostních pracovníků) na dohody konané mimo pracovní poměr za rok 2021</t>
  </si>
  <si>
    <t>Počet ukončených pracovních poměrů (bezpečnostních pracovníků) za rok 2021</t>
  </si>
  <si>
    <t>Počet osob samostatně výdělečně činných používaných v roce 2021 pro výkon ostrahy (pozice bezpečnostních pracovníků)</t>
  </si>
  <si>
    <t>Údaje označené * jsou uvedeny pouze jako příklad, dodavatelé do žlutě podbarveného sloupce doplní pravdivé údaje, které odpovídají skutečnosti  (pouze u pozic bezpečnostních pracovníků), a to za rok 2021</t>
  </si>
  <si>
    <t>Dílčí hodnotící kritérium 2 - garantovaná hodinová mzda bezpečnostního pracovníka (vedoucího směny)</t>
  </si>
  <si>
    <t>Dílčí hodnotící kritérium 3 - garantovaná hodinová mzda bezpečnostního pracovníka  (strážného)</t>
  </si>
  <si>
    <t>Pozn.: Výše garantované hodinové mzdy nesmí být vyšší než mzdové náklady bezpečnostních pracovníků (vedoucích směny) v dílčím hodnotícím subkritériu kritériu č. 1a</t>
  </si>
  <si>
    <t>Pozn.: Výše garantované hodinové mzdy nesmí být vyšší než mzdové náklady bezpečnostních pracovníků (strážných) v dílčím hodnotícím subkritériu č. 1b</t>
  </si>
  <si>
    <t>e)  Podíl OSVČ (bezpečnostních pracovníků) a zaměstnanců (bezpečnostních pracovníků)</t>
  </si>
  <si>
    <r>
      <t>c)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Arial"/>
        <family val="2"/>
      </rPr>
      <t>Podíl agenturních zaměstnanců a zaměstnanců s dohodou o pracích konaných mimo
     pracovní poměr (bezpečnostních pracovníků) na celkovém počtu zaměstnanců (bezpečnostních pracovníků)</t>
    </r>
  </si>
  <si>
    <r>
      <t>b)</t>
    </r>
    <r>
      <rPr>
        <sz val="7"/>
        <color indexed="8"/>
        <rFont val="Times New Roman"/>
        <family val="1"/>
      </rPr>
      <t xml:space="preserve">     </t>
    </r>
    <r>
      <rPr>
        <sz val="10"/>
        <color indexed="8"/>
        <rFont val="Arial"/>
        <family val="2"/>
      </rPr>
      <t>Podíl pracovních poměrů (bezpečnostních pracovníků) na dobu určitou na celkovém počtu pracovních poměrů</t>
    </r>
  </si>
  <si>
    <t>d)  Podíl využitých poddodavatelů</t>
  </si>
  <si>
    <t>Počet osob využitých v roli poddodavatelů za rok 2021</t>
  </si>
  <si>
    <t xml:space="preserve">Cena v Kč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</si>
</sst>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1"/>
      <name val="Calibri"/>
      <family val="2"/>
      <scheme val="minor"/>
    </font>
    <font>
      <sz val="7"/>
      <color indexed="8"/>
      <name val="Times New Roman"/>
      <family val="1"/>
    </font>
    <font>
      <sz val="10"/>
      <color indexed="8"/>
      <name val="Arial"/>
      <family val="2"/>
    </font>
  </fonts>
  <fills count="9">
    <fill>
      <patternFill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799847602844"/>
        <bgColor indexed="64"/>
      </patternFill>
    </fill>
  </fills>
  <borders count="19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thin"/>
      <right style="medium"/>
      <top style="medium"/>
      <bottom style="thin"/>
    </border>
    <border>
      <left style="medium"/>
      <right style="medium"/>
      <top style="medium"/>
      <bottom/>
    </border>
    <border>
      <left/>
      <right style="medium"/>
      <top/>
      <bottom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justify" vertical="center" wrapText="1"/>
    </xf>
    <xf numFmtId="0" fontId="4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0" xfId="0" applyFont="1" applyAlignment="1">
      <alignment horizontal="justify" vertical="center"/>
    </xf>
    <xf numFmtId="0" fontId="4" fillId="2" borderId="1" xfId="0" applyFont="1" applyFill="1" applyBorder="1" applyAlignment="1">
      <alignment horizontal="justify" vertical="center"/>
    </xf>
    <xf numFmtId="0" fontId="8" fillId="3" borderId="3" xfId="0" applyFont="1" applyFill="1" applyBorder="1" applyAlignment="1">
      <alignment horizontal="left" vertical="center" indent="1"/>
    </xf>
    <xf numFmtId="0" fontId="8" fillId="3" borderId="4" xfId="0" applyFont="1" applyFill="1" applyBorder="1" applyAlignment="1">
      <alignment horizontal="left" vertical="center" indent="1"/>
    </xf>
    <xf numFmtId="0" fontId="5" fillId="3" borderId="4" xfId="0" applyFont="1" applyFill="1" applyBorder="1" applyAlignment="1">
      <alignment horizontal="left" vertical="center" indent="1"/>
    </xf>
    <xf numFmtId="2" fontId="0" fillId="0" borderId="5" xfId="20" applyNumberFormat="1" applyFont="1" applyBorder="1" applyAlignment="1">
      <alignment horizontal="center" vertical="center"/>
    </xf>
    <xf numFmtId="2" fontId="0" fillId="0" borderId="0" xfId="20" applyNumberFormat="1" applyFont="1"/>
    <xf numFmtId="0" fontId="5" fillId="0" borderId="6" xfId="0" applyFont="1" applyBorder="1" applyAlignment="1">
      <alignment horizontal="left" vertical="center" indent="1"/>
    </xf>
    <xf numFmtId="2" fontId="0" fillId="0" borderId="0" xfId="0" applyNumberFormat="1" applyBorder="1"/>
    <xf numFmtId="164" fontId="0" fillId="0" borderId="0" xfId="0" applyNumberFormat="1" applyAlignment="1">
      <alignment horizontal="center"/>
    </xf>
    <xf numFmtId="164" fontId="0" fillId="0" borderId="0" xfId="0" applyNumberFormat="1"/>
    <xf numFmtId="0" fontId="8" fillId="3" borderId="4" xfId="0" applyFont="1" applyFill="1" applyBorder="1" applyAlignment="1">
      <alignment horizontal="left" vertical="center" wrapText="1" indent="1"/>
    </xf>
    <xf numFmtId="0" fontId="5" fillId="3" borderId="4" xfId="0" applyFont="1" applyFill="1" applyBorder="1" applyAlignment="1">
      <alignment horizontal="left" vertical="center" wrapText="1" indent="1"/>
    </xf>
    <xf numFmtId="0" fontId="5" fillId="3" borderId="7" xfId="0" applyFont="1" applyFill="1" applyBorder="1" applyAlignment="1">
      <alignment horizontal="left" vertical="center" wrapText="1" indent="1"/>
    </xf>
    <xf numFmtId="0" fontId="5" fillId="0" borderId="4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 wrapText="1"/>
    </xf>
    <xf numFmtId="2" fontId="2" fillId="0" borderId="8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5" fillId="4" borderId="1" xfId="0" applyFont="1" applyFill="1" applyBorder="1" applyAlignment="1">
      <alignment horizontal="justify" vertical="center" wrapText="1"/>
    </xf>
    <xf numFmtId="0" fontId="5" fillId="3" borderId="9" xfId="0" applyFont="1" applyFill="1" applyBorder="1" applyAlignment="1">
      <alignment horizontal="left" vertical="center" indent="1"/>
    </xf>
    <xf numFmtId="0" fontId="0" fillId="0" borderId="0" xfId="0" applyProtection="1">
      <protection locked="0"/>
    </xf>
    <xf numFmtId="0" fontId="4" fillId="5" borderId="10" xfId="0" applyFont="1" applyFill="1" applyBorder="1" applyAlignment="1" applyProtection="1">
      <alignment horizontal="center" vertical="center" wrapText="1"/>
      <protection locked="0"/>
    </xf>
    <xf numFmtId="0" fontId="5" fillId="6" borderId="11" xfId="0" applyFont="1" applyFill="1" applyBorder="1" applyAlignment="1" applyProtection="1">
      <alignment horizontal="center" vertical="center" wrapText="1"/>
      <protection locked="0"/>
    </xf>
    <xf numFmtId="0" fontId="4" fillId="5" borderId="1" xfId="0" applyFont="1" applyFill="1" applyBorder="1" applyAlignment="1" applyProtection="1">
      <alignment horizontal="center" vertical="center" wrapText="1"/>
      <protection locked="0"/>
    </xf>
    <xf numFmtId="0" fontId="4" fillId="7" borderId="0" xfId="0" applyFont="1" applyFill="1" applyBorder="1" applyAlignment="1" applyProtection="1">
      <alignment horizontal="center" vertical="center" wrapText="1"/>
      <protection locked="0"/>
    </xf>
    <xf numFmtId="0" fontId="5" fillId="6" borderId="2" xfId="0" applyFont="1" applyFill="1" applyBorder="1" applyAlignment="1" applyProtection="1">
      <alignment horizontal="center" vertical="center" wrapText="1"/>
      <protection locked="0"/>
    </xf>
    <xf numFmtId="0" fontId="5" fillId="7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Protection="1">
      <protection locked="0"/>
    </xf>
    <xf numFmtId="0" fontId="7" fillId="8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1" fillId="6" borderId="12" xfId="0" applyFont="1" applyFill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horizontal="center" vertical="center"/>
      <protection locked="0"/>
    </xf>
    <xf numFmtId="0" fontId="1" fillId="6" borderId="5" xfId="0" applyFont="1" applyFill="1" applyBorder="1" applyAlignment="1" applyProtection="1">
      <alignment horizontal="center" vertical="center"/>
      <protection locked="0"/>
    </xf>
    <xf numFmtId="0" fontId="8" fillId="0" borderId="14" xfId="0" applyFont="1" applyBorder="1" applyAlignment="1" applyProtection="1">
      <alignment horizontal="center" vertical="center"/>
      <protection locked="0"/>
    </xf>
    <xf numFmtId="0" fontId="1" fillId="6" borderId="15" xfId="0" applyFont="1" applyFill="1" applyBorder="1" applyAlignment="1" applyProtection="1">
      <alignment horizontal="center" vertical="center"/>
      <protection locked="0"/>
    </xf>
    <xf numFmtId="0" fontId="1" fillId="6" borderId="16" xfId="0" applyFont="1" applyFill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center" vertical="center"/>
      <protection locked="0"/>
    </xf>
    <xf numFmtId="0" fontId="6" fillId="0" borderId="17" xfId="0" applyFont="1" applyBorder="1" applyAlignment="1">
      <alignment horizontal="left" vertical="center" indent="1"/>
    </xf>
    <xf numFmtId="0" fontId="9" fillId="0" borderId="18" xfId="0" applyFont="1" applyBorder="1" applyAlignment="1">
      <alignment horizontal="left" inden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4"/>
  <sheetViews>
    <sheetView tabSelected="1" workbookViewId="0" topLeftCell="A13">
      <selection activeCell="F18" sqref="F18"/>
    </sheetView>
  </sheetViews>
  <sheetFormatPr defaultColWidth="9.140625" defaultRowHeight="15"/>
  <cols>
    <col min="1" max="1" width="94.8515625" style="0" customWidth="1"/>
    <col min="2" max="2" width="12.7109375" style="0" customWidth="1"/>
    <col min="3" max="3" width="13.00390625" style="0" customWidth="1"/>
    <col min="4" max="4" width="14.421875" style="0" customWidth="1"/>
  </cols>
  <sheetData>
    <row r="1" spans="1:3" ht="15">
      <c r="A1" s="1" t="s">
        <v>0</v>
      </c>
      <c r="B1" s="1"/>
      <c r="C1" s="1"/>
    </row>
    <row r="3" ht="16.5" thickBot="1">
      <c r="A3" s="2"/>
    </row>
    <row r="4" spans="1:5" ht="45.75" customHeight="1" thickBot="1">
      <c r="A4" s="7" t="s">
        <v>11</v>
      </c>
      <c r="B4" s="28"/>
      <c r="C4" s="28"/>
      <c r="D4" s="28"/>
      <c r="E4" s="28"/>
    </row>
    <row r="5" spans="1:5" ht="27.75" customHeight="1" thickBot="1">
      <c r="A5" s="3" t="s">
        <v>9</v>
      </c>
      <c r="B5" s="29" t="s">
        <v>1</v>
      </c>
      <c r="C5" s="29" t="s">
        <v>2</v>
      </c>
      <c r="D5" s="29" t="s">
        <v>3</v>
      </c>
      <c r="E5" s="28"/>
    </row>
    <row r="6" spans="1:5" ht="47.25" customHeight="1" thickBot="1">
      <c r="A6" s="4" t="s">
        <v>8</v>
      </c>
      <c r="B6" s="30" t="e">
        <f>B7+G7B8</f>
        <v>#VALUE!</v>
      </c>
      <c r="C6" s="30" t="e">
        <f>C7+C8</f>
        <v>#VALUE!</v>
      </c>
      <c r="D6" s="30" t="e">
        <f>D7+D8</f>
        <v>#VALUE!</v>
      </c>
      <c r="E6" s="28"/>
    </row>
    <row r="7" spans="1:5" ht="26.25" thickBot="1">
      <c r="A7" s="5" t="s">
        <v>5</v>
      </c>
      <c r="B7" s="30" t="s">
        <v>4</v>
      </c>
      <c r="C7" s="30" t="s">
        <v>4</v>
      </c>
      <c r="D7" s="30" t="s">
        <v>4</v>
      </c>
      <c r="E7" s="28"/>
    </row>
    <row r="8" spans="1:5" ht="26.25" thickBot="1">
      <c r="A8" s="5" t="s">
        <v>6</v>
      </c>
      <c r="B8" s="30" t="s">
        <v>4</v>
      </c>
      <c r="C8" s="30" t="s">
        <v>4</v>
      </c>
      <c r="D8" s="30" t="s">
        <v>4</v>
      </c>
      <c r="E8" s="28"/>
    </row>
    <row r="9" spans="1:5" ht="15.75" thickBot="1">
      <c r="A9" s="6"/>
      <c r="B9" s="28"/>
      <c r="C9" s="28"/>
      <c r="D9" s="28"/>
      <c r="E9" s="28"/>
    </row>
    <row r="10" spans="1:5" ht="26.25" thickBot="1">
      <c r="A10" s="3" t="s">
        <v>10</v>
      </c>
      <c r="B10" s="29" t="s">
        <v>1</v>
      </c>
      <c r="C10" s="29" t="s">
        <v>2</v>
      </c>
      <c r="D10" s="29" t="s">
        <v>3</v>
      </c>
      <c r="E10" s="28"/>
    </row>
    <row r="11" spans="1:5" ht="41.25" customHeight="1" thickBot="1">
      <c r="A11" s="4" t="s">
        <v>7</v>
      </c>
      <c r="B11" s="30" t="e">
        <f>B12+B13</f>
        <v>#VALUE!</v>
      </c>
      <c r="C11" s="30" t="e">
        <f>C12+C13</f>
        <v>#VALUE!</v>
      </c>
      <c r="D11" s="30" t="e">
        <f>D12+D13</f>
        <v>#VALUE!</v>
      </c>
      <c r="E11" s="28"/>
    </row>
    <row r="12" spans="1:5" ht="26.25" thickBot="1">
      <c r="A12" s="5" t="s">
        <v>5</v>
      </c>
      <c r="B12" s="30" t="s">
        <v>4</v>
      </c>
      <c r="C12" s="30" t="s">
        <v>4</v>
      </c>
      <c r="D12" s="30" t="s">
        <v>4</v>
      </c>
      <c r="E12" s="28"/>
    </row>
    <row r="13" spans="1:5" ht="26.25" thickBot="1">
      <c r="A13" s="5" t="s">
        <v>6</v>
      </c>
      <c r="B13" s="30" t="s">
        <v>4</v>
      </c>
      <c r="C13" s="30" t="s">
        <v>4</v>
      </c>
      <c r="D13" s="30" t="s">
        <v>4</v>
      </c>
      <c r="E13" s="28"/>
    </row>
    <row r="14" spans="1:5" ht="15">
      <c r="A14" s="6"/>
      <c r="B14" s="28"/>
      <c r="C14" s="28"/>
      <c r="D14" s="28"/>
      <c r="E14" s="28"/>
    </row>
    <row r="15" spans="2:5" ht="15.75" thickBot="1">
      <c r="B15" s="28"/>
      <c r="C15" s="28"/>
      <c r="D15" s="28"/>
      <c r="E15" s="28"/>
    </row>
    <row r="16" spans="1:5" ht="26.25" thickBot="1">
      <c r="A16" s="7" t="s">
        <v>29</v>
      </c>
      <c r="B16" s="28"/>
      <c r="C16" s="28"/>
      <c r="D16" s="28"/>
      <c r="E16" s="28"/>
    </row>
    <row r="17" spans="1:5" ht="26.25" thickBot="1">
      <c r="A17" s="26" t="s">
        <v>31</v>
      </c>
      <c r="B17" s="31" t="s">
        <v>38</v>
      </c>
      <c r="C17" s="32"/>
      <c r="D17" s="32"/>
      <c r="E17" s="28"/>
    </row>
    <row r="18" spans="1:5" ht="26.25" thickBot="1">
      <c r="A18" s="23" t="s">
        <v>19</v>
      </c>
      <c r="B18" s="33" t="s">
        <v>4</v>
      </c>
      <c r="C18" s="34"/>
      <c r="D18" s="34"/>
      <c r="E18" s="28"/>
    </row>
    <row r="19" spans="1:5" ht="15.75" thickBot="1">
      <c r="A19" s="24"/>
      <c r="B19" s="34"/>
      <c r="C19" s="34"/>
      <c r="D19" s="34"/>
      <c r="E19" s="28"/>
    </row>
    <row r="20" spans="1:5" ht="15.75" thickBot="1">
      <c r="A20" s="7" t="s">
        <v>30</v>
      </c>
      <c r="B20" s="28"/>
      <c r="C20" s="35"/>
      <c r="D20" s="35"/>
      <c r="E20" s="28"/>
    </row>
    <row r="21" spans="1:5" ht="26.25" thickBot="1">
      <c r="A21" s="26" t="s">
        <v>32</v>
      </c>
      <c r="B21" s="31" t="s">
        <v>38</v>
      </c>
      <c r="C21" s="32"/>
      <c r="D21" s="32"/>
      <c r="E21" s="28"/>
    </row>
    <row r="22" spans="1:5" ht="26.25" thickBot="1">
      <c r="A22" s="23" t="s">
        <v>20</v>
      </c>
      <c r="B22" s="33" t="s">
        <v>4</v>
      </c>
      <c r="C22" s="34"/>
      <c r="D22" s="34"/>
      <c r="E22" s="28"/>
    </row>
    <row r="23" spans="1:5" ht="15.75" thickBot="1">
      <c r="A23" s="24"/>
      <c r="B23" s="34"/>
      <c r="C23" s="34"/>
      <c r="D23" s="34"/>
      <c r="E23" s="28"/>
    </row>
    <row r="24" spans="1:5" ht="15.75" thickBot="1">
      <c r="A24" s="7" t="s">
        <v>21</v>
      </c>
      <c r="B24" s="36" t="s">
        <v>12</v>
      </c>
      <c r="C24" s="37"/>
      <c r="D24" s="34"/>
      <c r="E24" s="28"/>
    </row>
    <row r="25" spans="1:5" ht="15">
      <c r="A25" s="8" t="s">
        <v>22</v>
      </c>
      <c r="B25" s="38">
        <v>100</v>
      </c>
      <c r="C25" s="39" t="s">
        <v>13</v>
      </c>
      <c r="D25" s="28"/>
      <c r="E25" s="28"/>
    </row>
    <row r="26" spans="1:5" ht="25.5">
      <c r="A26" s="17" t="s">
        <v>23</v>
      </c>
      <c r="B26" s="40">
        <v>10</v>
      </c>
      <c r="C26" s="41" t="s">
        <v>13</v>
      </c>
      <c r="D26" s="28"/>
      <c r="E26" s="28"/>
    </row>
    <row r="27" spans="1:5" ht="15">
      <c r="A27" s="9" t="s">
        <v>24</v>
      </c>
      <c r="B27" s="40">
        <v>10</v>
      </c>
      <c r="C27" s="41" t="s">
        <v>13</v>
      </c>
      <c r="D27" s="28"/>
      <c r="E27" s="28"/>
    </row>
    <row r="28" spans="1:5" ht="25.5">
      <c r="A28" s="18" t="s">
        <v>25</v>
      </c>
      <c r="B28" s="40">
        <v>10</v>
      </c>
      <c r="C28" s="41" t="s">
        <v>13</v>
      </c>
      <c r="D28" s="28"/>
      <c r="E28" s="28"/>
    </row>
    <row r="29" spans="1:5" ht="15">
      <c r="A29" s="10" t="s">
        <v>26</v>
      </c>
      <c r="B29" s="40">
        <v>10</v>
      </c>
      <c r="C29" s="41" t="s">
        <v>13</v>
      </c>
      <c r="D29" s="28"/>
      <c r="E29" s="28"/>
    </row>
    <row r="30" spans="1:5" ht="15">
      <c r="A30" s="27" t="s">
        <v>37</v>
      </c>
      <c r="B30" s="42">
        <v>10</v>
      </c>
      <c r="C30" s="41" t="s">
        <v>13</v>
      </c>
      <c r="D30" s="28"/>
      <c r="E30" s="28"/>
    </row>
    <row r="31" spans="1:5" ht="26.25" thickBot="1">
      <c r="A31" s="19" t="s">
        <v>27</v>
      </c>
      <c r="B31" s="43">
        <v>10</v>
      </c>
      <c r="C31" s="44" t="s">
        <v>13</v>
      </c>
      <c r="D31" s="28"/>
      <c r="E31" s="28"/>
    </row>
    <row r="33" ht="15.75" thickBot="1"/>
    <row r="34" spans="1:2" ht="15">
      <c r="A34" s="45" t="s">
        <v>16</v>
      </c>
      <c r="B34" s="46"/>
    </row>
    <row r="35" spans="1:3" ht="15">
      <c r="A35" s="20" t="s">
        <v>17</v>
      </c>
      <c r="B35" s="11">
        <f>+B29/B25</f>
        <v>0.1</v>
      </c>
      <c r="C35" s="12"/>
    </row>
    <row r="36" spans="1:3" ht="15">
      <c r="A36" s="20" t="s">
        <v>35</v>
      </c>
      <c r="B36" s="11">
        <f>+B26/B25</f>
        <v>0.1</v>
      </c>
      <c r="C36" s="12"/>
    </row>
    <row r="37" spans="1:3" ht="25.5">
      <c r="A37" s="21" t="s">
        <v>34</v>
      </c>
      <c r="B37" s="11">
        <f>+(B27+B28)/(B25+B27+B28)</f>
        <v>0.16666666666666666</v>
      </c>
      <c r="C37" s="12"/>
    </row>
    <row r="38" spans="1:3" ht="15">
      <c r="A38" s="21" t="s">
        <v>36</v>
      </c>
      <c r="B38" s="11">
        <f>B30/B25</f>
        <v>0.1</v>
      </c>
      <c r="C38" s="12"/>
    </row>
    <row r="39" spans="1:3" ht="15.75" thickBot="1">
      <c r="A39" s="20" t="s">
        <v>33</v>
      </c>
      <c r="B39" s="11">
        <f>+B31/(B25+B27+B28)</f>
        <v>0.08333333333333333</v>
      </c>
      <c r="C39" s="12"/>
    </row>
    <row r="40" spans="1:3" ht="15.75" thickBot="1">
      <c r="A40" s="13" t="s">
        <v>18</v>
      </c>
      <c r="B40" s="22">
        <f>SUM(B35:B39)</f>
        <v>0.55</v>
      </c>
      <c r="C40" s="14"/>
    </row>
    <row r="41" spans="1:3" ht="15">
      <c r="A41" s="6"/>
      <c r="B41" s="15"/>
      <c r="C41" s="16"/>
    </row>
    <row r="42" ht="15">
      <c r="A42" t="s">
        <v>14</v>
      </c>
    </row>
    <row r="43" spans="1:10" ht="15">
      <c r="A43" s="25" t="s">
        <v>28</v>
      </c>
      <c r="B43" s="25"/>
      <c r="C43" s="25"/>
      <c r="D43" s="25"/>
      <c r="E43" s="25"/>
      <c r="F43" s="25"/>
      <c r="G43" s="25"/>
      <c r="H43" s="25"/>
      <c r="I43" s="25"/>
      <c r="J43" s="25"/>
    </row>
    <row r="44" ht="15">
      <c r="A44" t="s">
        <v>15</v>
      </c>
    </row>
  </sheetData>
  <sheetProtection algorithmName="SHA-512" hashValue="gWX5p7i2vVgfHVHa04lc+YgEMa6A1OD2yMu8uxM9FbFZej659f7pTk6Cu3/vscgY/nmasKQb8gp0mqHbxJefkw==" saltValue="6pElNkWVyDNBTfywyHfJxg==" spinCount="100000" sheet="1" objects="1" scenarios="1"/>
  <protectedRanges>
    <protectedRange sqref="B25:B31" name="Oblast1"/>
  </protectedRanges>
  <mergeCells count="1">
    <mergeCell ref="A34:B34"/>
  </mergeCells>
  <printOptions/>
  <pageMargins left="0.7" right="0.7" top="0.787401575" bottom="0.787401575" header="0.3" footer="0.3"/>
  <pageSetup fitToHeight="0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Ostrovský</dc:creator>
  <cp:keywords/>
  <dc:description/>
  <cp:lastModifiedBy>Uživatel systému Windows</cp:lastModifiedBy>
  <cp:lastPrinted>2021-08-24T13:45:57Z</cp:lastPrinted>
  <dcterms:created xsi:type="dcterms:W3CDTF">2021-08-24T10:34:31Z</dcterms:created>
  <dcterms:modified xsi:type="dcterms:W3CDTF">2022-02-18T08:18:10Z</dcterms:modified>
  <cp:category/>
  <cp:version/>
  <cp:contentType/>
  <cp:contentStatus/>
</cp:coreProperties>
</file>