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4_VZ_III.Q_2021_Těžební činnosti/01_Zakázka_31006/01_Zadávací dokumentace/"/>
    </mc:Choice>
  </mc:AlternateContent>
  <xr:revisionPtr revIDLastSave="319" documentId="8_{5EA4616F-72E1-4AAD-BD74-E7787D6F5003}" xr6:coauthVersionLast="47" xr6:coauthVersionMax="47" xr10:uidLastSave="{3ED97708-320A-4C67-9BBA-E2C2CAEFA571}"/>
  <bookViews>
    <workbookView xWindow="-120" yWindow="-120" windowWidth="29040" windowHeight="158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<sst xmlns="http://schemas.openxmlformats.org/spreadsheetml/2006/main" count="97" uniqueCount="53">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</sst>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C33" sqref="C33"/>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26" t="s">
        <v>48</v>
      </c>
      <c r="M1" s="126"/>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0" t="s">
        <v>18</v>
      </c>
      <c r="D2" s="141"/>
      <c r="E2" s="142" t="str">
        <f>IF(MID(TAB!G15,3,1)="1","Polesí Habrůvka",IF(MID(TAB!G15,3,1)="0","Polesí Vranov",IF(MID(TAB!G15,3,1)="3","Polesí Bílovice","zadej číslo MT")))</f>
        <v>Polesí Vranov</v>
      </c>
      <c r="F2" s="143"/>
      <c r="G2" s="143"/>
      <c r="H2" s="31"/>
      <c r="I2" s="39" t="s">
        <v>30</v>
      </c>
      <c r="J2" s="40">
        <f>TAB!$G$14</f>
        <v>1</v>
      </c>
      <c r="K2" s="32"/>
      <c r="L2" s="51" t="s">
        <v>47</v>
      </c>
      <c r="M2" s="55">
        <f>TAB!$G$15</f>
        <v>31006</v>
      </c>
      <c r="N2" s="48"/>
      <c r="O2" s="48"/>
      <c r="P2" s="129"/>
      <c r="Q2" s="12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4" t="s">
        <v>49</v>
      </c>
      <c r="K3" s="144"/>
      <c r="L3" s="144"/>
      <c r="M3" s="57">
        <f>TAB!G16</f>
        <v>44469</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35" t="s">
        <v>10</v>
      </c>
      <c r="C4" s="148" t="s">
        <v>7</v>
      </c>
      <c r="D4" s="149"/>
      <c r="E4" s="137" t="s">
        <v>8</v>
      </c>
      <c r="F4" s="138"/>
      <c r="G4" s="138"/>
      <c r="H4" s="138"/>
      <c r="I4" s="138"/>
      <c r="J4" s="138"/>
      <c r="K4" s="138"/>
      <c r="L4" s="139"/>
      <c r="M4" s="13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36"/>
      <c r="C5" s="150"/>
      <c r="D5" s="151"/>
      <c r="E5" s="36" t="s">
        <v>0</v>
      </c>
      <c r="F5" s="37" t="s">
        <v>2</v>
      </c>
      <c r="G5" s="37" t="s">
        <v>3</v>
      </c>
      <c r="H5" s="37" t="s">
        <v>4</v>
      </c>
      <c r="I5" s="37" t="s">
        <v>5</v>
      </c>
      <c r="J5" s="37" t="s">
        <v>6</v>
      </c>
      <c r="K5" s="37" t="s">
        <v>32</v>
      </c>
      <c r="L5" s="38" t="s">
        <v>1</v>
      </c>
      <c r="M5" s="13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32" t="s">
        <v>52</v>
      </c>
      <c r="C6" s="152" t="s">
        <v>11</v>
      </c>
      <c r="D6" s="67" t="s">
        <v>13</v>
      </c>
      <c r="E6" s="77">
        <f>TAB!I4</f>
        <v>0</v>
      </c>
      <c r="F6" s="77">
        <f>TAB!J4</f>
        <v>50</v>
      </c>
      <c r="G6" s="70">
        <f>TAB!K4</f>
        <v>25</v>
      </c>
      <c r="H6" s="70">
        <f>TAB!L4</f>
        <v>30</v>
      </c>
      <c r="I6" s="70">
        <f>TAB!M4</f>
        <v>5</v>
      </c>
      <c r="J6" s="70">
        <f>TAB!N4</f>
        <v>140</v>
      </c>
      <c r="K6" s="70">
        <f>TAB!O4</f>
        <v>130</v>
      </c>
      <c r="L6" s="71">
        <f>TAB!P4</f>
        <v>190</v>
      </c>
      <c r="M6" s="72">
        <f t="shared" ref="M6:M16" si="0">SUM(E6:L6)</f>
        <v>570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3"/>
      <c r="C7" s="153"/>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3"/>
      <c r="C8" s="127" t="s">
        <v>12</v>
      </c>
      <c r="D8" s="58" t="s">
        <v>13</v>
      </c>
      <c r="E8" s="59">
        <f>TAB!I5</f>
        <v>0</v>
      </c>
      <c r="F8" s="60">
        <f>TAB!J5</f>
        <v>3</v>
      </c>
      <c r="G8" s="60">
        <f>TAB!K5</f>
        <v>0</v>
      </c>
      <c r="H8" s="60">
        <f>TAB!L5</f>
        <v>2</v>
      </c>
      <c r="I8" s="60">
        <f>TAB!M5</f>
        <v>4</v>
      </c>
      <c r="J8" s="60">
        <f>TAB!N5</f>
        <v>2</v>
      </c>
      <c r="K8" s="60">
        <f>TAB!O5</f>
        <v>6</v>
      </c>
      <c r="L8" s="61">
        <f>TAB!P5</f>
        <v>10</v>
      </c>
      <c r="M8" s="62">
        <f t="shared" si="0"/>
        <v>27</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4"/>
      <c r="C9" s="128"/>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32" t="s">
        <v>45</v>
      </c>
      <c r="C10" s="152"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3"/>
      <c r="C11" s="153"/>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3" t="s">
        <v>33</v>
      </c>
      <c r="C12" s="127"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4"/>
      <c r="C13" s="128"/>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32" t="s">
        <v>44</v>
      </c>
      <c r="C14" s="152"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3"/>
      <c r="C15" s="153"/>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3"/>
      <c r="C16" s="127"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4"/>
      <c r="C17" s="128"/>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32" t="s">
        <v>46</v>
      </c>
      <c r="C18" s="152" t="s">
        <v>11</v>
      </c>
      <c r="D18" s="67" t="s">
        <v>13</v>
      </c>
      <c r="E18" s="68">
        <f>TAB!I10</f>
        <v>0</v>
      </c>
      <c r="F18" s="68">
        <f>TAB!J10</f>
        <v>0</v>
      </c>
      <c r="G18" s="68">
        <f>TAB!K10</f>
        <v>0</v>
      </c>
      <c r="H18" s="68">
        <f>TAB!L10</f>
        <v>0</v>
      </c>
      <c r="I18" s="68">
        <f>TAB!M10</f>
        <v>0</v>
      </c>
      <c r="J18" s="68">
        <f>TAB!N10</f>
        <v>60</v>
      </c>
      <c r="K18" s="68">
        <f>TAB!O10</f>
        <v>20</v>
      </c>
      <c r="L18" s="68">
        <f>TAB!P10</f>
        <v>10</v>
      </c>
      <c r="M18" s="72">
        <f t="shared" ref="M18" si="3">SUM(E18:L18)</f>
        <v>90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33"/>
      <c r="C19" s="153"/>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33"/>
      <c r="C20" s="127"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34"/>
      <c r="C21" s="128"/>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56" t="s">
        <v>14</v>
      </c>
      <c r="C24" s="157"/>
      <c r="D24" s="157"/>
      <c r="E24" s="157"/>
      <c r="F24" s="157"/>
      <c r="G24" s="22"/>
      <c r="H24" s="22"/>
      <c r="I24" s="22"/>
      <c r="J24" s="154" t="s">
        <v>15</v>
      </c>
      <c r="K24" s="155"/>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46" t="s">
        <v>17</v>
      </c>
      <c r="C25" s="147"/>
      <c r="D25" s="147"/>
      <c r="E25" s="147"/>
      <c r="F25" s="147"/>
      <c r="G25" s="147"/>
      <c r="H25" s="147"/>
      <c r="I25" s="147"/>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45" t="s">
        <v>27</v>
      </c>
      <c r="C27" s="145"/>
      <c r="D27" s="145"/>
      <c r="E27" s="145"/>
      <c r="F27" s="145"/>
      <c r="G27" s="145"/>
      <c r="H27" s="145"/>
      <c r="I27" s="145"/>
      <c r="J27" s="145"/>
      <c r="K27" s="145"/>
      <c r="L27" s="145"/>
      <c r="M27" s="145"/>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45" t="s">
        <v>28</v>
      </c>
      <c r="C29" s="145"/>
      <c r="D29" s="145"/>
      <c r="E29" s="145"/>
      <c r="F29" s="145"/>
      <c r="G29" s="145"/>
      <c r="H29" s="145"/>
      <c r="I29" s="145"/>
      <c r="J29" s="145"/>
      <c r="K29" s="145"/>
      <c r="L29" s="145"/>
      <c r="M29" s="145"/>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25"/>
      <c r="C31" s="125"/>
      <c r="D31" s="125"/>
      <c r="E31" s="125"/>
      <c r="F31" s="125"/>
      <c r="G31" s="125"/>
      <c r="H31" s="125"/>
      <c r="I31" s="125"/>
      <c r="J31" s="125"/>
      <c r="K31" s="125"/>
      <c r="L31" s="125"/>
      <c r="M31" s="12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10" sqref="P10"/>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c r="J4" s="85">
        <v>50</v>
      </c>
      <c r="K4" s="85">
        <v>25</v>
      </c>
      <c r="L4" s="85">
        <v>30</v>
      </c>
      <c r="M4" s="85">
        <v>5</v>
      </c>
      <c r="N4" s="85">
        <v>140</v>
      </c>
      <c r="O4" s="85">
        <v>130</v>
      </c>
      <c r="P4" s="86">
        <v>190</v>
      </c>
    </row>
    <row r="5" spans="2:16" ht="30" customHeight="1" thickBot="1" x14ac:dyDescent="0.3">
      <c r="B5" t="s">
        <v>21</v>
      </c>
      <c r="D5">
        <v>3</v>
      </c>
      <c r="E5" s="178"/>
      <c r="F5" s="166"/>
      <c r="G5" s="87" t="s">
        <v>12</v>
      </c>
      <c r="H5" s="88" t="s">
        <v>37</v>
      </c>
      <c r="I5" s="89"/>
      <c r="J5" s="90">
        <v>3</v>
      </c>
      <c r="K5" s="90"/>
      <c r="L5" s="90">
        <v>2</v>
      </c>
      <c r="M5" s="90">
        <v>4</v>
      </c>
      <c r="N5" s="90">
        <v>2</v>
      </c>
      <c r="O5" s="90">
        <v>6</v>
      </c>
      <c r="P5" s="91">
        <v>10</v>
      </c>
    </row>
    <row r="6" spans="2:16" ht="30" customHeight="1" thickTop="1" x14ac:dyDescent="0.25">
      <c r="E6" s="177">
        <v>2</v>
      </c>
      <c r="F6" s="161" t="s">
        <v>40</v>
      </c>
      <c r="G6" s="92" t="s">
        <v>11</v>
      </c>
      <c r="H6" s="93" t="s">
        <v>37</v>
      </c>
      <c r="I6" s="94"/>
      <c r="J6" s="95"/>
      <c r="K6" s="95"/>
      <c r="L6" s="95"/>
      <c r="M6" s="95"/>
      <c r="N6" s="95"/>
      <c r="O6" s="95"/>
      <c r="P6" s="96"/>
    </row>
    <row r="7" spans="2:16" ht="30" customHeight="1" thickBot="1" x14ac:dyDescent="0.3">
      <c r="E7" s="178"/>
      <c r="F7" s="162"/>
      <c r="G7" s="97" t="s">
        <v>12</v>
      </c>
      <c r="H7" s="98" t="s">
        <v>37</v>
      </c>
      <c r="I7" s="99"/>
      <c r="J7" s="100"/>
      <c r="K7" s="100"/>
      <c r="L7" s="100"/>
      <c r="M7" s="100"/>
      <c r="N7" s="100"/>
      <c r="O7" s="100"/>
      <c r="P7" s="101"/>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c r="J10" s="115"/>
      <c r="K10" s="115"/>
      <c r="L10" s="115"/>
      <c r="M10" s="115"/>
      <c r="N10" s="115">
        <v>60</v>
      </c>
      <c r="O10" s="115">
        <v>20</v>
      </c>
      <c r="P10" s="116">
        <v>10</v>
      </c>
    </row>
    <row r="11" spans="2:16" ht="30" customHeight="1" thickBot="1" x14ac:dyDescent="0.3">
      <c r="E11" s="178"/>
      <c r="F11" s="164"/>
      <c r="G11" s="117" t="s">
        <v>12</v>
      </c>
      <c r="H11" s="118" t="s">
        <v>37</v>
      </c>
      <c r="I11" s="119"/>
      <c r="J11" s="120"/>
      <c r="K11" s="120"/>
      <c r="L11" s="120"/>
      <c r="M11" s="120"/>
      <c r="N11" s="120"/>
      <c r="O11" s="120"/>
      <c r="P11" s="121"/>
    </row>
    <row r="12" spans="2:16" ht="15" customHeight="1" thickTop="1" x14ac:dyDescent="0.25">
      <c r="F12" s="26"/>
    </row>
    <row r="13" spans="2:16" x14ac:dyDescent="0.25">
      <c r="F13" s="122" t="s">
        <v>39</v>
      </c>
      <c r="G13" s="79" t="s">
        <v>20</v>
      </c>
    </row>
    <row r="14" spans="2:16" x14ac:dyDescent="0.25">
      <c r="F14" s="123" t="s">
        <v>38</v>
      </c>
      <c r="G14" s="80">
        <v>1</v>
      </c>
    </row>
    <row r="15" spans="2:16" x14ac:dyDescent="0.25">
      <c r="F15" s="123" t="s">
        <v>50</v>
      </c>
      <c r="G15" s="80">
        <v>31006</v>
      </c>
    </row>
    <row r="16" spans="2:16" x14ac:dyDescent="0.25">
      <c r="F16" s="124" t="s">
        <v>51</v>
      </c>
      <c r="G16" s="81">
        <v>44469</v>
      </c>
    </row>
    <row r="21" spans="6:6" x14ac:dyDescent="0.25">
      <c r="F21">
        <f>COUNT(TAB!I4:P4,TAB!I5:P5,TAB!I6:P6,TAB!I7:P7,TAB!I8:P8,TAB!I9:P9,TAB!I10:P10,TAB!I11:P11)</f>
        <v>16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2021-06-21T06:50:11Z</dcterms:modified>
</cp:coreProperties>
</file>