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Část 3 rozpouštědla_ultra čistá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<sst xmlns="http://schemas.openxmlformats.org/spreadsheetml/2006/main" count="124" uniqueCount="82">
  <si>
    <t xml:space="preserve">24316000-2 </t>
  </si>
  <si>
    <t xml:space="preserve"> 7732-18-5</t>
  </si>
  <si>
    <t>lt</t>
  </si>
  <si>
    <t xml:space="preserve">ACS reagent, for ultratrace analysis </t>
  </si>
  <si>
    <t>Voda</t>
  </si>
  <si>
    <t>Různé organické chemické látky</t>
  </si>
  <si>
    <t xml:space="preserve">24327000-2 </t>
  </si>
  <si>
    <t>není</t>
  </si>
  <si>
    <t xml:space="preserve">0,02 M for PerkinElmer / for Polygen </t>
  </si>
  <si>
    <t>Oxidizer</t>
  </si>
  <si>
    <t>68-12-2</t>
  </si>
  <si>
    <t>for peptide synthesis, 99,9%</t>
  </si>
  <si>
    <t>N,N-Diethylformamide</t>
  </si>
  <si>
    <t>Jednosytné alkoholy</t>
  </si>
  <si>
    <t>24322200-9</t>
  </si>
  <si>
    <t>67-56-1</t>
  </si>
  <si>
    <t>pro GC</t>
  </si>
  <si>
    <t>pro HPLC</t>
  </si>
  <si>
    <t>110-54-3</t>
  </si>
  <si>
    <t xml:space="preserve"> 67-68-5 </t>
  </si>
  <si>
    <t xml:space="preserve">anhydrous, ≥99.9% </t>
  </si>
  <si>
    <t>Dimethyl sulfoxide</t>
  </si>
  <si>
    <t>Chemické prvky, anorganické kyseliny a sloučeniny</t>
  </si>
  <si>
    <t>24311000-7</t>
  </si>
  <si>
    <t xml:space="preserve"> 75-09-2</t>
  </si>
  <si>
    <t>Dichlormethane</t>
  </si>
  <si>
    <t>kapalný amoniak</t>
  </si>
  <si>
    <t>24413100-3</t>
  </si>
  <si>
    <t>1336-21-6</t>
  </si>
  <si>
    <t xml:space="preserve">ACS reagent, 28.0-30.0% NH3 basis </t>
  </si>
  <si>
    <t>Ammonium hydroxide solution</t>
  </si>
  <si>
    <t xml:space="preserve">1336-21-6 </t>
  </si>
  <si>
    <t>Bioultra</t>
  </si>
  <si>
    <t>75-05-8</t>
  </si>
  <si>
    <t>24327000-3</t>
  </si>
  <si>
    <t xml:space="preserve"> 67-64-1 </t>
  </si>
  <si>
    <t xml:space="preserve">for HPLC, ≥99.8% </t>
  </si>
  <si>
    <t>67-64-1</t>
  </si>
  <si>
    <t>67-63-0</t>
  </si>
  <si>
    <t>2-Propanol</t>
  </si>
  <si>
    <t xml:space="preserve">109-86-4 </t>
  </si>
  <si>
    <t>540-84-1</t>
  </si>
  <si>
    <t xml:space="preserve">Puriss. p.a., ≥99.5% (GC) </t>
  </si>
  <si>
    <t>2,2,4 Trimethylpentane</t>
  </si>
  <si>
    <t>Název CPV kódu</t>
  </si>
  <si>
    <t>CPV kód</t>
  </si>
  <si>
    <t>CAS Number</t>
  </si>
  <si>
    <t>Nabídková cena za 1 kus požadovaného balení bez DPH (VYPLNÍ DODAVATEL)</t>
  </si>
  <si>
    <t>Předpokládané množství</t>
  </si>
  <si>
    <t>Jednotka</t>
  </si>
  <si>
    <t>Specifikace</t>
  </si>
  <si>
    <t xml:space="preserve">Název </t>
  </si>
  <si>
    <t>Číslo</t>
  </si>
  <si>
    <t>Limitní cena za část 3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</si>
  <si>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</si>
  <si>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</si>
  <si>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</si>
  <si>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 xml:space="preserve">for HPLC, ≥99.8%, </t>
  </si>
  <si>
    <t>2-Methoxyethanol</t>
  </si>
  <si>
    <t>pro HPLC, &gt;99,99%</t>
  </si>
  <si>
    <t>99,9% (LC)</t>
  </si>
  <si>
    <t>Aceton &gt;99,5%</t>
  </si>
  <si>
    <t>Aceton</t>
  </si>
  <si>
    <t>Acetonitril</t>
  </si>
  <si>
    <t xml:space="preserve">Hexan </t>
  </si>
  <si>
    <t xml:space="preserve">Methanol  ≥99.9% </t>
  </si>
  <si>
    <t>Methanol &gt;99,7% (GC)</t>
  </si>
  <si>
    <t>Destilovaná voda</t>
  </si>
  <si>
    <t>Požadované balení</t>
  </si>
  <si>
    <r>
      <t xml:space="preserve">Dodání do </t>
    </r>
    <r>
      <rPr>
        <b/>
        <sz val="12"/>
        <color rgb="FFFF0000"/>
        <rFont val="Calibri"/>
        <family val="2"/>
        <scheme val="minor"/>
      </rPr>
      <t>5 pracovních dnů od potrvzení objednávky.</t>
    </r>
  </si>
  <si>
    <t>Celkem za předpokládané množství</t>
  </si>
  <si>
    <t>Příloha č. 1.3 - technická specifikace - pro část 3</t>
  </si>
  <si>
    <t>Katalogové číslo (VYPLNÍ DODAVATEL)</t>
  </si>
  <si>
    <t xml:space="preserve">Glycerin ≥99.5%, </t>
  </si>
  <si>
    <t>Ultrapure</t>
  </si>
  <si>
    <t>56-81-5</t>
  </si>
  <si>
    <t>24964 </t>
  </si>
  <si>
    <t>Chemické výrobky vysoké jakosti a různé chemické výrobky</t>
  </si>
  <si>
    <t xml:space="preserve">Pozn.: Dodavatel je povinen vyplnit jednotkové ceny VŠECH položek ve sloupci ,,Nabídková cena za 1 kus požadovaného balení bez DPH", uvést katalogové číslo ve sloupci L (modře označeno) a potvrdit splnění ostatních povinných parametrů (žlutě označeno).  Aby mohla být nabídka posuzována a hodnocena, musí účastník splnit všechna kritéria specifikace předmětu plnění. </t>
  </si>
  <si>
    <t>Celková nabídková cena za část 3</t>
  </si>
  <si>
    <t>Celková nabídková cena v Kč vč. DPH</t>
  </si>
  <si>
    <t xml:space="preserve">Veřejná zakázka: Rámcová dohoda na dodávku chemických látek 2021 – rozděleno na části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</si>
</sst>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/>
    <xf numFmtId="164" fontId="12" fillId="2" borderId="1" xfId="20" applyNumberFormat="1" applyFont="1" applyFill="1" applyBorder="1" applyAlignment="1" applyProtection="1">
      <alignment horizontal="center"/>
      <protection locked="0"/>
    </xf>
    <xf numFmtId="0" fontId="12" fillId="3" borderId="1" xfId="20" applyFont="1" applyFill="1" applyBorder="1" applyProtection="1">
      <alignment/>
      <protection locked="0"/>
    </xf>
    <xf numFmtId="0" fontId="12" fillId="2" borderId="1" xfId="20" applyFont="1" applyFill="1" applyBorder="1" applyProtection="1">
      <alignment/>
      <protection locked="0"/>
    </xf>
    <xf numFmtId="0" fontId="2" fillId="0" borderId="0" xfId="20" applyProtection="1">
      <alignment/>
      <protection/>
    </xf>
    <xf numFmtId="0" fontId="11" fillId="0" borderId="0" xfId="20" applyFont="1" applyProtection="1">
      <alignment/>
      <protection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0" fontId="6" fillId="4" borderId="1" xfId="20" applyFont="1" applyFill="1" applyBorder="1" applyAlignment="1" applyProtection="1">
      <alignment horizontal="center" vertical="center" wrapText="1"/>
      <protection/>
    </xf>
    <xf numFmtId="0" fontId="7" fillId="4" borderId="1" xfId="20" applyFont="1" applyFill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 shrinkToFit="1"/>
      <protection/>
    </xf>
    <xf numFmtId="0" fontId="1" fillId="0" borderId="1" xfId="0" applyFont="1" applyBorder="1" applyAlignment="1" applyProtection="1">
      <alignment horizontal="center"/>
      <protection/>
    </xf>
    <xf numFmtId="164" fontId="12" fillId="5" borderId="1" xfId="20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wrapText="1" shrinkToFit="1"/>
      <protection/>
    </xf>
    <xf numFmtId="0" fontId="1" fillId="0" borderId="1" xfId="0" applyFont="1" applyBorder="1" applyAlignment="1" applyProtection="1">
      <alignment horizontal="left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/>
      <protection/>
    </xf>
    <xf numFmtId="10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2" fillId="0" borderId="0" xfId="20" applyFill="1" applyProtection="1">
      <alignment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164" fontId="10" fillId="6" borderId="2" xfId="20" applyNumberFormat="1" applyFont="1" applyFill="1" applyBorder="1" applyAlignment="1" applyProtection="1">
      <alignment horizontal="center"/>
      <protection/>
    </xf>
    <xf numFmtId="164" fontId="8" fillId="0" borderId="1" xfId="20" applyNumberFormat="1" applyFont="1" applyBorder="1" applyProtection="1">
      <alignment/>
      <protection/>
    </xf>
    <xf numFmtId="0" fontId="9" fillId="0" borderId="0" xfId="20" applyFont="1" applyProtection="1">
      <alignment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7" fillId="7" borderId="3" xfId="0" applyFont="1" applyFill="1" applyBorder="1" applyAlignment="1" applyProtection="1">
      <alignment horizontal="center"/>
      <protection/>
    </xf>
    <xf numFmtId="0" fontId="7" fillId="7" borderId="4" xfId="0" applyFont="1" applyFill="1" applyBorder="1" applyAlignment="1" applyProtection="1">
      <alignment horizontal="center"/>
      <protection/>
    </xf>
    <xf numFmtId="0" fontId="7" fillId="0" borderId="3" xfId="20" applyFont="1" applyBorder="1" applyAlignment="1" applyProtection="1">
      <alignment horizontal="center" wrapText="1"/>
      <protection/>
    </xf>
    <xf numFmtId="0" fontId="7" fillId="0" borderId="4" xfId="20" applyFont="1" applyBorder="1" applyAlignment="1" applyProtection="1">
      <alignment horizontal="center" wrapText="1"/>
      <protection/>
    </xf>
    <xf numFmtId="0" fontId="7" fillId="0" borderId="3" xfId="20" applyFont="1" applyBorder="1" applyAlignment="1" applyProtection="1">
      <alignment horizontal="center"/>
      <protection/>
    </xf>
    <xf numFmtId="0" fontId="7" fillId="0" borderId="4" xfId="20" applyFont="1" applyBorder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4" fillId="0" borderId="0" xfId="20" applyFont="1" applyAlignment="1" applyProtection="1">
      <alignment horizontal="center"/>
      <protection/>
    </xf>
    <xf numFmtId="0" fontId="14" fillId="0" borderId="0" xfId="20" applyFont="1" applyAlignment="1" applyProtection="1">
      <alignment horizontal="center" wrapText="1"/>
      <protection/>
    </xf>
    <xf numFmtId="0" fontId="13" fillId="0" borderId="3" xfId="20" applyFont="1" applyBorder="1" applyAlignment="1" applyProtection="1">
      <alignment horizontal="center"/>
      <protection/>
    </xf>
    <xf numFmtId="0" fontId="13" fillId="0" borderId="5" xfId="20" applyFont="1" applyBorder="1" applyAlignment="1" applyProtection="1">
      <alignment horizontal="center"/>
      <protection/>
    </xf>
    <xf numFmtId="0" fontId="13" fillId="0" borderId="4" xfId="20" applyFont="1" applyBorder="1" applyAlignment="1" applyProtection="1">
      <alignment horizontal="center"/>
      <protection/>
    </xf>
    <xf numFmtId="164" fontId="10" fillId="0" borderId="1" xfId="2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80" zoomScaleNormal="80" workbookViewId="0" topLeftCell="B1">
      <selection activeCell="D29" sqref="D29"/>
    </sheetView>
  </sheetViews>
  <sheetFormatPr defaultColWidth="9.140625" defaultRowHeight="15"/>
  <cols>
    <col min="1" max="1" width="9.140625" style="4" customWidth="1"/>
    <col min="2" max="2" width="26.57421875" style="4" bestFit="1" customWidth="1"/>
    <col min="3" max="3" width="64.140625" style="4" bestFit="1" customWidth="1"/>
    <col min="4" max="4" width="16.00390625" style="4" customWidth="1"/>
    <col min="5" max="5" width="20.00390625" style="4" customWidth="1"/>
    <col min="6" max="6" width="13.140625" style="4" customWidth="1"/>
    <col min="7" max="7" width="19.421875" style="4" customWidth="1"/>
    <col min="8" max="8" width="20.28125" style="4" customWidth="1"/>
    <col min="9" max="9" width="15.7109375" style="4" customWidth="1"/>
    <col min="10" max="10" width="22.00390625" style="4" customWidth="1"/>
    <col min="11" max="11" width="46.140625" style="4" customWidth="1"/>
    <col min="12" max="12" width="51.140625" style="4" customWidth="1"/>
    <col min="13" max="16384" width="9.140625" style="4" customWidth="1"/>
  </cols>
  <sheetData>
    <row r="1" spans="1:9" ht="26.25">
      <c r="A1" s="34" t="s">
        <v>81</v>
      </c>
      <c r="B1" s="34"/>
      <c r="C1" s="34"/>
      <c r="D1" s="34"/>
      <c r="E1" s="34"/>
      <c r="F1" s="34"/>
      <c r="G1" s="34"/>
      <c r="H1" s="34"/>
      <c r="I1" s="34"/>
    </row>
    <row r="2" spans="1:9" ht="23.25">
      <c r="A2" s="35" t="s">
        <v>71</v>
      </c>
      <c r="B2" s="35"/>
      <c r="C2" s="35"/>
      <c r="D2" s="35"/>
      <c r="E2" s="35"/>
      <c r="F2" s="35"/>
      <c r="G2" s="35"/>
      <c r="H2" s="35"/>
      <c r="I2" s="35"/>
    </row>
    <row r="4" spans="1:12" ht="35.25" customHeight="1">
      <c r="A4" s="36" t="s">
        <v>78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5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94.5">
      <c r="A6" s="6" t="s">
        <v>52</v>
      </c>
      <c r="B6" s="6" t="s">
        <v>51</v>
      </c>
      <c r="C6" s="6" t="s">
        <v>50</v>
      </c>
      <c r="D6" s="6" t="s">
        <v>49</v>
      </c>
      <c r="E6" s="6" t="s">
        <v>48</v>
      </c>
      <c r="F6" s="6" t="s">
        <v>68</v>
      </c>
      <c r="G6" s="7" t="s">
        <v>47</v>
      </c>
      <c r="H6" s="6" t="s">
        <v>70</v>
      </c>
      <c r="I6" s="6" t="s">
        <v>46</v>
      </c>
      <c r="J6" s="8" t="s">
        <v>45</v>
      </c>
      <c r="K6" s="8" t="s">
        <v>44</v>
      </c>
      <c r="L6" s="7" t="s">
        <v>72</v>
      </c>
    </row>
    <row r="7" spans="1:12" ht="15.75">
      <c r="A7" s="9">
        <v>1</v>
      </c>
      <c r="B7" s="10" t="s">
        <v>43</v>
      </c>
      <c r="C7" s="11" t="s">
        <v>42</v>
      </c>
      <c r="D7" s="12" t="s">
        <v>2</v>
      </c>
      <c r="E7" s="13">
        <v>5</v>
      </c>
      <c r="F7" s="13">
        <v>1</v>
      </c>
      <c r="G7" s="1">
        <v>0</v>
      </c>
      <c r="H7" s="14">
        <f aca="true" t="shared" si="0" ref="H7:H23">(E7/F7)*G7</f>
        <v>0</v>
      </c>
      <c r="I7" s="15" t="s">
        <v>41</v>
      </c>
      <c r="J7" s="16" t="s">
        <v>6</v>
      </c>
      <c r="K7" s="17" t="s">
        <v>5</v>
      </c>
      <c r="L7" s="2"/>
    </row>
    <row r="8" spans="1:12" ht="15.75">
      <c r="A8" s="9">
        <v>2</v>
      </c>
      <c r="B8" s="11" t="s">
        <v>58</v>
      </c>
      <c r="C8" s="11" t="s">
        <v>59</v>
      </c>
      <c r="D8" s="13" t="s">
        <v>2</v>
      </c>
      <c r="E8" s="13">
        <v>5</v>
      </c>
      <c r="F8" s="13">
        <v>1</v>
      </c>
      <c r="G8" s="1">
        <v>0</v>
      </c>
      <c r="H8" s="14">
        <f t="shared" si="0"/>
        <v>0</v>
      </c>
      <c r="I8" s="15" t="s">
        <v>40</v>
      </c>
      <c r="J8" s="16" t="s">
        <v>6</v>
      </c>
      <c r="K8" s="17" t="s">
        <v>5</v>
      </c>
      <c r="L8" s="2"/>
    </row>
    <row r="9" spans="1:12" ht="15.75">
      <c r="A9" s="9">
        <v>3</v>
      </c>
      <c r="B9" s="11" t="s">
        <v>39</v>
      </c>
      <c r="C9" s="11" t="s">
        <v>60</v>
      </c>
      <c r="D9" s="13" t="s">
        <v>2</v>
      </c>
      <c r="E9" s="13">
        <v>5</v>
      </c>
      <c r="F9" s="13">
        <v>2.5</v>
      </c>
      <c r="G9" s="1">
        <v>0</v>
      </c>
      <c r="H9" s="14">
        <f t="shared" si="0"/>
        <v>0</v>
      </c>
      <c r="I9" s="15" t="s">
        <v>38</v>
      </c>
      <c r="J9" s="16" t="s">
        <v>14</v>
      </c>
      <c r="K9" s="17" t="s">
        <v>13</v>
      </c>
      <c r="L9" s="2"/>
    </row>
    <row r="10" spans="1:12" ht="15.75">
      <c r="A10" s="9">
        <v>4</v>
      </c>
      <c r="B10" s="11" t="s">
        <v>62</v>
      </c>
      <c r="C10" s="11" t="s">
        <v>36</v>
      </c>
      <c r="D10" s="18" t="s">
        <v>2</v>
      </c>
      <c r="E10" s="18">
        <v>5</v>
      </c>
      <c r="F10" s="18">
        <v>1</v>
      </c>
      <c r="G10" s="1">
        <v>0</v>
      </c>
      <c r="H10" s="14">
        <f t="shared" si="0"/>
        <v>0</v>
      </c>
      <c r="I10" s="19" t="s">
        <v>35</v>
      </c>
      <c r="J10" s="16" t="s">
        <v>34</v>
      </c>
      <c r="K10" s="17" t="s">
        <v>5</v>
      </c>
      <c r="L10" s="2"/>
    </row>
    <row r="11" spans="1:12" ht="15.75">
      <c r="A11" s="9">
        <v>5</v>
      </c>
      <c r="B11" s="10" t="s">
        <v>61</v>
      </c>
      <c r="C11" s="16" t="s">
        <v>16</v>
      </c>
      <c r="D11" s="12" t="s">
        <v>2</v>
      </c>
      <c r="E11" s="12">
        <v>2.5</v>
      </c>
      <c r="F11" s="12">
        <v>2.5</v>
      </c>
      <c r="G11" s="1">
        <v>0</v>
      </c>
      <c r="H11" s="14">
        <f t="shared" si="0"/>
        <v>0</v>
      </c>
      <c r="I11" s="19" t="s">
        <v>37</v>
      </c>
      <c r="J11" s="16" t="s">
        <v>6</v>
      </c>
      <c r="K11" s="17" t="s">
        <v>5</v>
      </c>
      <c r="L11" s="2"/>
    </row>
    <row r="12" spans="1:12" ht="15.75">
      <c r="A12" s="9">
        <v>6</v>
      </c>
      <c r="B12" s="11" t="s">
        <v>63</v>
      </c>
      <c r="C12" s="16" t="s">
        <v>17</v>
      </c>
      <c r="D12" s="12" t="s">
        <v>2</v>
      </c>
      <c r="E12" s="12">
        <v>20</v>
      </c>
      <c r="F12" s="12">
        <v>2.5</v>
      </c>
      <c r="G12" s="1">
        <v>0</v>
      </c>
      <c r="H12" s="14">
        <f t="shared" si="0"/>
        <v>0</v>
      </c>
      <c r="I12" s="15" t="s">
        <v>33</v>
      </c>
      <c r="J12" s="16" t="s">
        <v>6</v>
      </c>
      <c r="K12" s="17" t="s">
        <v>5</v>
      </c>
      <c r="L12" s="2"/>
    </row>
    <row r="13" spans="1:12" ht="15.75">
      <c r="A13" s="9">
        <v>7</v>
      </c>
      <c r="B13" s="11" t="s">
        <v>30</v>
      </c>
      <c r="C13" s="11" t="s">
        <v>32</v>
      </c>
      <c r="D13" s="13" t="s">
        <v>2</v>
      </c>
      <c r="E13" s="18">
        <v>5</v>
      </c>
      <c r="F13" s="18">
        <v>1</v>
      </c>
      <c r="G13" s="1">
        <v>0</v>
      </c>
      <c r="H13" s="14">
        <f t="shared" si="0"/>
        <v>0</v>
      </c>
      <c r="I13" s="19" t="s">
        <v>31</v>
      </c>
      <c r="J13" s="16" t="s">
        <v>27</v>
      </c>
      <c r="K13" s="17" t="s">
        <v>26</v>
      </c>
      <c r="L13" s="2"/>
    </row>
    <row r="14" spans="1:12" ht="15.75">
      <c r="A14" s="9">
        <v>8</v>
      </c>
      <c r="B14" s="11" t="s">
        <v>30</v>
      </c>
      <c r="C14" s="11" t="s">
        <v>29</v>
      </c>
      <c r="D14" s="18" t="s">
        <v>2</v>
      </c>
      <c r="E14" s="12">
        <v>5</v>
      </c>
      <c r="F14" s="12">
        <v>1</v>
      </c>
      <c r="G14" s="1">
        <v>0</v>
      </c>
      <c r="H14" s="14">
        <f t="shared" si="0"/>
        <v>0</v>
      </c>
      <c r="I14" s="19" t="s">
        <v>28</v>
      </c>
      <c r="J14" s="16" t="s">
        <v>27</v>
      </c>
      <c r="K14" s="17" t="s">
        <v>26</v>
      </c>
      <c r="L14" s="2"/>
    </row>
    <row r="15" spans="1:12" ht="15.75">
      <c r="A15" s="9">
        <v>9</v>
      </c>
      <c r="B15" s="10" t="s">
        <v>25</v>
      </c>
      <c r="C15" s="20" t="s">
        <v>57</v>
      </c>
      <c r="D15" s="12" t="s">
        <v>2</v>
      </c>
      <c r="E15" s="18">
        <v>5</v>
      </c>
      <c r="F15" s="18">
        <v>1</v>
      </c>
      <c r="G15" s="1">
        <v>0</v>
      </c>
      <c r="H15" s="14">
        <f t="shared" si="0"/>
        <v>0</v>
      </c>
      <c r="I15" s="15" t="s">
        <v>24</v>
      </c>
      <c r="J15" s="21" t="s">
        <v>23</v>
      </c>
      <c r="K15" s="17" t="s">
        <v>22</v>
      </c>
      <c r="L15" s="2"/>
    </row>
    <row r="16" spans="1:12" ht="15.75">
      <c r="A16" s="9">
        <v>10</v>
      </c>
      <c r="B16" s="10" t="s">
        <v>21</v>
      </c>
      <c r="C16" s="11" t="s">
        <v>20</v>
      </c>
      <c r="D16" s="12" t="s">
        <v>2</v>
      </c>
      <c r="E16" s="12">
        <v>5</v>
      </c>
      <c r="F16" s="12">
        <v>1</v>
      </c>
      <c r="G16" s="1">
        <v>0</v>
      </c>
      <c r="H16" s="14">
        <f t="shared" si="0"/>
        <v>0</v>
      </c>
      <c r="I16" s="15" t="s">
        <v>19</v>
      </c>
      <c r="J16" s="16" t="s">
        <v>6</v>
      </c>
      <c r="K16" s="17" t="s">
        <v>5</v>
      </c>
      <c r="L16" s="2"/>
    </row>
    <row r="17" spans="1:12" ht="34.5" customHeight="1">
      <c r="A17" s="9">
        <v>11</v>
      </c>
      <c r="B17" s="11" t="s">
        <v>73</v>
      </c>
      <c r="C17" s="21" t="s">
        <v>74</v>
      </c>
      <c r="D17" s="18" t="s">
        <v>2</v>
      </c>
      <c r="E17" s="12">
        <v>10</v>
      </c>
      <c r="F17" s="12">
        <v>1</v>
      </c>
      <c r="G17" s="1">
        <v>0</v>
      </c>
      <c r="H17" s="14">
        <f t="shared" si="0"/>
        <v>0</v>
      </c>
      <c r="I17" s="19" t="s">
        <v>75</v>
      </c>
      <c r="J17" s="11" t="s">
        <v>76</v>
      </c>
      <c r="K17" s="17" t="s">
        <v>77</v>
      </c>
      <c r="L17" s="2"/>
    </row>
    <row r="18" spans="1:12" ht="15.75">
      <c r="A18" s="9">
        <v>12</v>
      </c>
      <c r="B18" s="10" t="s">
        <v>64</v>
      </c>
      <c r="C18" s="16" t="s">
        <v>16</v>
      </c>
      <c r="D18" s="12" t="s">
        <v>2</v>
      </c>
      <c r="E18" s="12">
        <v>1</v>
      </c>
      <c r="F18" s="12">
        <v>1</v>
      </c>
      <c r="G18" s="1">
        <v>0</v>
      </c>
      <c r="H18" s="14">
        <f t="shared" si="0"/>
        <v>0</v>
      </c>
      <c r="I18" s="19" t="s">
        <v>18</v>
      </c>
      <c r="J18" s="16" t="s">
        <v>6</v>
      </c>
      <c r="K18" s="17" t="s">
        <v>5</v>
      </c>
      <c r="L18" s="2"/>
    </row>
    <row r="19" spans="1:12" ht="15.75">
      <c r="A19" s="9">
        <v>13</v>
      </c>
      <c r="B19" s="11" t="s">
        <v>65</v>
      </c>
      <c r="C19" s="16" t="s">
        <v>17</v>
      </c>
      <c r="D19" s="12" t="s">
        <v>2</v>
      </c>
      <c r="E19" s="12">
        <v>10</v>
      </c>
      <c r="F19" s="12">
        <v>2.5</v>
      </c>
      <c r="G19" s="1">
        <v>0</v>
      </c>
      <c r="H19" s="14">
        <f t="shared" si="0"/>
        <v>0</v>
      </c>
      <c r="I19" s="15" t="s">
        <v>15</v>
      </c>
      <c r="J19" s="16" t="s">
        <v>14</v>
      </c>
      <c r="K19" s="17" t="s">
        <v>13</v>
      </c>
      <c r="L19" s="2"/>
    </row>
    <row r="20" spans="1:12" ht="15.75">
      <c r="A20" s="9">
        <v>14</v>
      </c>
      <c r="B20" s="10" t="s">
        <v>66</v>
      </c>
      <c r="C20" s="16" t="s">
        <v>16</v>
      </c>
      <c r="D20" s="12" t="s">
        <v>2</v>
      </c>
      <c r="E20" s="12">
        <v>2</v>
      </c>
      <c r="F20" s="12">
        <v>1</v>
      </c>
      <c r="G20" s="1">
        <v>0</v>
      </c>
      <c r="H20" s="14">
        <f t="shared" si="0"/>
        <v>0</v>
      </c>
      <c r="I20" s="15" t="s">
        <v>15</v>
      </c>
      <c r="J20" s="16" t="s">
        <v>14</v>
      </c>
      <c r="K20" s="17" t="s">
        <v>13</v>
      </c>
      <c r="L20" s="2"/>
    </row>
    <row r="21" spans="1:12" s="22" customFormat="1" ht="15.75">
      <c r="A21" s="9">
        <v>15</v>
      </c>
      <c r="B21" s="11" t="s">
        <v>12</v>
      </c>
      <c r="C21" s="11" t="s">
        <v>11</v>
      </c>
      <c r="D21" s="13" t="s">
        <v>2</v>
      </c>
      <c r="E21" s="12">
        <v>10</v>
      </c>
      <c r="F21" s="12">
        <v>2.5</v>
      </c>
      <c r="G21" s="1">
        <v>0</v>
      </c>
      <c r="H21" s="14">
        <f t="shared" si="0"/>
        <v>0</v>
      </c>
      <c r="I21" s="19" t="s">
        <v>10</v>
      </c>
      <c r="J21" s="16" t="s">
        <v>6</v>
      </c>
      <c r="K21" s="17" t="s">
        <v>5</v>
      </c>
      <c r="L21" s="2"/>
    </row>
    <row r="22" spans="1:12" ht="15.75">
      <c r="A22" s="9">
        <v>16</v>
      </c>
      <c r="B22" s="10" t="s">
        <v>9</v>
      </c>
      <c r="C22" s="10" t="s">
        <v>8</v>
      </c>
      <c r="D22" s="18" t="s">
        <v>2</v>
      </c>
      <c r="E22" s="12">
        <v>10</v>
      </c>
      <c r="F22" s="12">
        <v>2.5</v>
      </c>
      <c r="G22" s="1">
        <v>0</v>
      </c>
      <c r="H22" s="14">
        <f t="shared" si="0"/>
        <v>0</v>
      </c>
      <c r="I22" s="19" t="s">
        <v>7</v>
      </c>
      <c r="J22" s="16" t="s">
        <v>6</v>
      </c>
      <c r="K22" s="23" t="s">
        <v>5</v>
      </c>
      <c r="L22" s="2"/>
    </row>
    <row r="23" spans="1:12" ht="15.75">
      <c r="A23" s="9">
        <v>17</v>
      </c>
      <c r="B23" s="11" t="s">
        <v>4</v>
      </c>
      <c r="C23" s="21" t="s">
        <v>3</v>
      </c>
      <c r="D23" s="18" t="s">
        <v>2</v>
      </c>
      <c r="E23" s="12">
        <v>5</v>
      </c>
      <c r="F23" s="12">
        <v>1</v>
      </c>
      <c r="G23" s="1">
        <v>0</v>
      </c>
      <c r="H23" s="14">
        <f t="shared" si="0"/>
        <v>0</v>
      </c>
      <c r="I23" s="19" t="s">
        <v>1</v>
      </c>
      <c r="J23" s="11" t="s">
        <v>0</v>
      </c>
      <c r="K23" s="15" t="s">
        <v>67</v>
      </c>
      <c r="L23" s="2"/>
    </row>
    <row r="24" spans="2:8" ht="18.75">
      <c r="B24" s="37" t="s">
        <v>79</v>
      </c>
      <c r="C24" s="38"/>
      <c r="D24" s="38"/>
      <c r="E24" s="38"/>
      <c r="F24" s="38"/>
      <c r="G24" s="39"/>
      <c r="H24" s="24">
        <f>SUM(H7:H23)</f>
        <v>0</v>
      </c>
    </row>
    <row r="25" spans="2:8" ht="18.75">
      <c r="B25" s="37" t="s">
        <v>80</v>
      </c>
      <c r="C25" s="38"/>
      <c r="D25" s="38"/>
      <c r="E25" s="38"/>
      <c r="F25" s="38"/>
      <c r="G25" s="39"/>
      <c r="H25" s="40">
        <f>H24*1.21</f>
        <v>0</v>
      </c>
    </row>
    <row r="26" spans="2:8" ht="18.75">
      <c r="B26" s="37" t="s">
        <v>53</v>
      </c>
      <c r="C26" s="38"/>
      <c r="D26" s="38"/>
      <c r="E26" s="38"/>
      <c r="F26" s="38"/>
      <c r="G26" s="39"/>
      <c r="H26" s="25">
        <v>200000</v>
      </c>
    </row>
    <row r="27" spans="7:8" ht="15.75">
      <c r="G27" s="26"/>
      <c r="H27" s="26"/>
    </row>
    <row r="28" spans="2:4" ht="15.75">
      <c r="B28" s="28" t="s">
        <v>54</v>
      </c>
      <c r="C28" s="29"/>
      <c r="D28" s="27" t="s">
        <v>55</v>
      </c>
    </row>
    <row r="29" spans="2:4" ht="33.75" customHeight="1">
      <c r="B29" s="30" t="s">
        <v>56</v>
      </c>
      <c r="C29" s="31"/>
      <c r="D29" s="3"/>
    </row>
    <row r="30" spans="2:4" ht="15.75">
      <c r="B30" s="32" t="s">
        <v>69</v>
      </c>
      <c r="C30" s="33"/>
      <c r="D30" s="3"/>
    </row>
  </sheetData>
  <sheetProtection algorithmName="SHA-512" hashValue="n4pD4lxD2XwQS4w4DnILGo7wZg/nw7APzd92lRJuN/QKuA9X4+R0vxe5vB+foXn8Jud3pFnEJVGgU7f2/pOjTw==" saltValue="HhIagvc1bw1/1D2rAZ6jNg==" spinCount="100000" sheet="1" objects="1" scenarios="1"/>
  <mergeCells count="9">
    <mergeCell ref="B28:C28"/>
    <mergeCell ref="B29:C29"/>
    <mergeCell ref="B30:C30"/>
    <mergeCell ref="A1:I1"/>
    <mergeCell ref="A2:I2"/>
    <mergeCell ref="A4:K4"/>
    <mergeCell ref="B24:G24"/>
    <mergeCell ref="B25:G25"/>
    <mergeCell ref="B26:G26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2021-03-18T12:25:16Z</dcterms:modified>
  <cp:category/>
  <cp:version/>
  <cp:contentType/>
  <cp:contentStatus/>
</cp:coreProperties>
</file>