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Část 2 - rozpouštědla základní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" l="1"/>
  <c r="H19" i="2" l="1"/>
  <c r="H8" i="2" l="1"/>
  <c r="H9" i="2"/>
  <c r="H10" i="2"/>
  <c r="H11" i="2"/>
  <c r="H12" i="2"/>
  <c r="H13" i="2"/>
  <c r="H14" i="2"/>
  <c r="H15" i="2"/>
  <c r="H16" i="2"/>
  <c r="H17" i="2"/>
  <c r="H18" i="2"/>
  <c r="H20" i="2"/>
  <c r="H21" i="2"/>
  <c r="H22" i="2"/>
  <c r="H23" i="2"/>
  <c r="H24" i="2"/>
  <c r="H25" i="2"/>
  <c r="H26" i="2" l="1"/>
  <c r="H27" i="2" s="1"/>
</calcChain>
</file>

<file path=xl/sharedStrings.xml><?xml version="1.0" encoding="utf-8"?>
<sst xmlns="http://schemas.openxmlformats.org/spreadsheetml/2006/main" count="142" uniqueCount="85">
  <si>
    <t>Různé organické chemické látky</t>
  </si>
  <si>
    <t xml:space="preserve">24327000-2 </t>
  </si>
  <si>
    <t>1330-20-7</t>
  </si>
  <si>
    <t>lt</t>
  </si>
  <si>
    <t>p.a.</t>
  </si>
  <si>
    <t>Alkoholy, fenoly, fenolalkoholy  a jejich halogen–, sulfo–, nitro– nebo nitrosoderiváty; technické mastné alkoholy</t>
  </si>
  <si>
    <t>24322000-7</t>
  </si>
  <si>
    <t>75-65-0</t>
  </si>
  <si>
    <t>terc-Butylalkohol</t>
  </si>
  <si>
    <t>71-23-8</t>
  </si>
  <si>
    <t>Methylalkohol</t>
  </si>
  <si>
    <t>Jednosytné alkoholy</t>
  </si>
  <si>
    <t>24322200-9</t>
  </si>
  <si>
    <t>67-56-1</t>
  </si>
  <si>
    <t>67-63-0</t>
  </si>
  <si>
    <t>další halogenderiváty uhlovodíků</t>
  </si>
  <si>
    <t>67-66-3</t>
  </si>
  <si>
    <t>110-54-3</t>
  </si>
  <si>
    <t>Chemické prvky, anorganické kyseliny a sloučeniny</t>
  </si>
  <si>
    <t>24311000-7</t>
  </si>
  <si>
    <t>75-09-2</t>
  </si>
  <si>
    <t>Dichlormethan</t>
  </si>
  <si>
    <t>Ethery</t>
  </si>
  <si>
    <t>24326320-4</t>
  </si>
  <si>
    <t>60-29-7</t>
  </si>
  <si>
    <t>čistý / p.a.</t>
  </si>
  <si>
    <t>64742-49-0</t>
  </si>
  <si>
    <t>Benzen</t>
  </si>
  <si>
    <t>24321221-5</t>
  </si>
  <si>
    <t>71-43-2</t>
  </si>
  <si>
    <t>Aldehydy, ketony, organické peroxidy a ethery</t>
  </si>
  <si>
    <t>24326000-6</t>
  </si>
  <si>
    <t>100-52-7</t>
  </si>
  <si>
    <t>Benzaldehyd</t>
  </si>
  <si>
    <t>kapalný amoniak</t>
  </si>
  <si>
    <t>24413100-3</t>
  </si>
  <si>
    <t>1336-21-6</t>
  </si>
  <si>
    <t>čistý</t>
  </si>
  <si>
    <t>amoniak vod.roztok 25%</t>
  </si>
  <si>
    <t>75-05-8</t>
  </si>
  <si>
    <t>67-64-1</t>
  </si>
  <si>
    <t>Aceton</t>
  </si>
  <si>
    <t>24326000-5</t>
  </si>
  <si>
    <t>75-07-0</t>
  </si>
  <si>
    <t>Acetaldehyd</t>
  </si>
  <si>
    <t>Název CPV kódu</t>
  </si>
  <si>
    <t>CPV kód</t>
  </si>
  <si>
    <t>CAS Number</t>
  </si>
  <si>
    <t>Nabídková cena za 1 kus požadovaného balení bez DPH (VYPLNÍ DODAVATEL)</t>
  </si>
  <si>
    <t>Specifikace</t>
  </si>
  <si>
    <t xml:space="preserve">Název </t>
  </si>
  <si>
    <t>Číslo</t>
  </si>
  <si>
    <t>Jednotka</t>
  </si>
  <si>
    <t>Ostatní povinné parametry:</t>
  </si>
  <si>
    <t>ano/ne</t>
  </si>
  <si>
    <t xml:space="preserve">Příloha č. 1.2 - technická specifikace -pro část 2 </t>
  </si>
  <si>
    <t xml:space="preserve">Nabídková cena musí zahrnovat u všech položek poštovné a balné, daně, clo a poplatky (vyjma DPH, která bude stanovena samostatně) </t>
  </si>
  <si>
    <t>Katalogové číslo (VYPLNÍ DODAVATEL)</t>
  </si>
  <si>
    <t>Acetonitril</t>
  </si>
  <si>
    <t>Benzín lékařský</t>
  </si>
  <si>
    <t>Diethylether</t>
  </si>
  <si>
    <t>Hexan</t>
  </si>
  <si>
    <t>Chloroform</t>
  </si>
  <si>
    <t>Isopropanol</t>
  </si>
  <si>
    <t>Methanol</t>
  </si>
  <si>
    <t>n-Butylalkohol</t>
  </si>
  <si>
    <t>n-Propylalkohol</t>
  </si>
  <si>
    <t xml:space="preserve">Xylen </t>
  </si>
  <si>
    <t>Požadované balení</t>
  </si>
  <si>
    <r>
      <t xml:space="preserve">Dodání do </t>
    </r>
    <r>
      <rPr>
        <b/>
        <sz val="10"/>
        <color rgb="FFFF0000"/>
        <rFont val="Arial"/>
        <family val="2"/>
        <charset val="238"/>
      </rPr>
      <t>5 pracovních dnů od potrvzení objednávky.</t>
    </r>
  </si>
  <si>
    <t>Celkem za předpokládané množství bez DPH</t>
  </si>
  <si>
    <t>Předpokládané množství</t>
  </si>
  <si>
    <t>Limitní cena v Kč bez DPH za část 2</t>
  </si>
  <si>
    <t>Další podmínky specifikace</t>
  </si>
  <si>
    <r>
      <t xml:space="preserve">Splnění kritéria </t>
    </r>
    <r>
      <rPr>
        <b/>
        <sz val="9"/>
        <color indexed="10"/>
        <rFont val="Arial"/>
        <family val="2"/>
        <charset val="238"/>
      </rPr>
      <t>(VYPLNÍ DODAVATEL)</t>
    </r>
  </si>
  <si>
    <t>na vyžádání chceme mít možnost i balení 2,5 L</t>
  </si>
  <si>
    <t>ANO/NE</t>
  </si>
  <si>
    <t>71-36-3</t>
  </si>
  <si>
    <t xml:space="preserve">24322300-0 </t>
  </si>
  <si>
    <t>Dioly, vícesytné alkoholy a deriváty</t>
  </si>
  <si>
    <t>Isopropylalkohol</t>
  </si>
  <si>
    <t>Veřejná zakázka: Rámcová dohoda na dodávku chemických látek 2021– rozděleno na části</t>
  </si>
  <si>
    <r>
      <t xml:space="preserve">Pozn.: Dodavatel je povinen vyplnit jednotkové ceny </t>
    </r>
    <r>
      <rPr>
        <b/>
        <sz val="10"/>
        <color rgb="FFFF0000"/>
        <rFont val="Arial CE"/>
        <charset val="238"/>
      </rPr>
      <t>VŠECH</t>
    </r>
    <r>
      <rPr>
        <sz val="10"/>
        <color rgb="FFFF0000"/>
        <rFont val="Arial CE"/>
        <family val="2"/>
        <charset val="238"/>
      </rPr>
      <t xml:space="preserve"> položek ve sloupci ,,Nabídková cena za 1 kus požadovaného balení bez DPH", uvést katalogové číslo ve sloupci L (modře označeno) a potvrdit splnění ostatních povinných parametrů ve sloupcích D a N (žlutě označeno). Aby mohla být nabídka posuzována a hodnocena, musí účastník splnit všechna kritéria specifikace předmětu plnění.</t>
    </r>
  </si>
  <si>
    <t>Celková nabídková cena za část 2</t>
  </si>
  <si>
    <t>Celková nabídková cena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</si>
</sst>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20"/>
      <name val="Arial CE"/>
      <charset val="238"/>
    </font>
    <font>
      <b/>
      <sz val="18"/>
      <name val="Arial CE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164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Protection="1">
      <protection locked="0"/>
    </xf>
    <xf numFmtId="0" fontId="8" fillId="3" borderId="1" xfId="0" applyFont="1" applyFill="1" applyBorder="1" applyAlignment="1" applyProtection="1">
      <alignment horizontal="center" wrapText="1" shrinkToFit="1"/>
      <protection locked="0"/>
    </xf>
    <xf numFmtId="0" fontId="7" fillId="3" borderId="1" xfId="1" applyFont="1" applyFill="1" applyBorder="1" applyProtection="1">
      <protection locked="0"/>
    </xf>
    <xf numFmtId="0" fontId="4" fillId="0" borderId="0" xfId="1" applyFont="1" applyAlignment="1" applyProtection="1"/>
    <xf numFmtId="0" fontId="2" fillId="0" borderId="0" xfId="1" applyProtection="1"/>
    <xf numFmtId="0" fontId="10" fillId="4" borderId="1" xfId="1" applyFont="1" applyFill="1" applyBorder="1" applyAlignment="1" applyProtection="1">
      <alignment horizontal="center" vertical="center" wrapText="1"/>
    </xf>
    <xf numFmtId="0" fontId="11" fillId="4" borderId="1" xfId="1" applyFont="1" applyFill="1" applyBorder="1" applyAlignment="1" applyProtection="1">
      <alignment horizontal="center" vertical="center" wrapText="1"/>
    </xf>
    <xf numFmtId="0" fontId="12" fillId="4" borderId="1" xfId="1" applyFont="1" applyFill="1" applyBorder="1" applyAlignment="1" applyProtection="1">
      <alignment horizontal="center" vertical="center" wrapText="1"/>
    </xf>
    <xf numFmtId="0" fontId="11" fillId="4" borderId="1" xfId="1" applyFont="1" applyFill="1" applyBorder="1" applyAlignment="1" applyProtection="1">
      <alignment horizontal="left" vertical="center" wrapText="1" indent="3"/>
    </xf>
    <xf numFmtId="0" fontId="14" fillId="4" borderId="1" xfId="0" applyFont="1" applyFill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wrapText="1"/>
    </xf>
    <xf numFmtId="0" fontId="8" fillId="0" borderId="2" xfId="0" applyFont="1" applyFill="1" applyBorder="1" applyAlignment="1" applyProtection="1">
      <alignment horizontal="center" wrapText="1" shrinkToFit="1"/>
    </xf>
    <xf numFmtId="0" fontId="7" fillId="0" borderId="2" xfId="0" applyFont="1" applyBorder="1" applyAlignment="1" applyProtection="1">
      <alignment horizontal="center" wrapText="1"/>
    </xf>
    <xf numFmtId="0" fontId="7" fillId="0" borderId="2" xfId="0" applyFont="1" applyBorder="1" applyAlignment="1" applyProtection="1">
      <alignment horizontal="center"/>
    </xf>
    <xf numFmtId="164" fontId="8" fillId="5" borderId="1" xfId="1" applyNumberFormat="1" applyFont="1" applyFill="1" applyBorder="1" applyAlignment="1" applyProtection="1">
      <alignment horizontal="center" vertical="center" wrapText="1" shrinkToFit="1"/>
    </xf>
    <xf numFmtId="0" fontId="7" fillId="0" borderId="2" xfId="0" applyFont="1" applyBorder="1" applyAlignment="1" applyProtection="1">
      <alignment horizontal="left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wrapText="1"/>
    </xf>
    <xf numFmtId="0" fontId="8" fillId="0" borderId="1" xfId="0" applyFont="1" applyFill="1" applyBorder="1" applyAlignment="1" applyProtection="1">
      <alignment horizontal="center" wrapText="1" shrinkToFit="1"/>
    </xf>
    <xf numFmtId="0" fontId="7" fillId="0" borderId="1" xfId="0" applyFont="1" applyFill="1" applyBorder="1" applyAlignment="1" applyProtection="1">
      <alignment horizontal="center" wrapText="1"/>
    </xf>
    <xf numFmtId="0" fontId="7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left" wrapText="1"/>
    </xf>
    <xf numFmtId="0" fontId="2" fillId="0" borderId="0" xfId="1" applyFill="1" applyProtection="1"/>
    <xf numFmtId="0" fontId="8" fillId="0" borderId="1" xfId="1" applyFont="1" applyBorder="1" applyAlignment="1" applyProtection="1">
      <alignment horizontal="center" vertical="center" wrapText="1" shrinkToFit="1"/>
    </xf>
    <xf numFmtId="0" fontId="7" fillId="0" borderId="1" xfId="0" applyFont="1" applyBorder="1" applyAlignment="1" applyProtection="1"/>
    <xf numFmtId="0" fontId="7" fillId="0" borderId="1" xfId="0" applyFont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 wrapText="1" shrinkToFit="1"/>
    </xf>
    <xf numFmtId="0" fontId="9" fillId="0" borderId="1" xfId="0" applyFont="1" applyBorder="1" applyAlignment="1" applyProtection="1">
      <alignment horizontal="left" wrapText="1"/>
    </xf>
    <xf numFmtId="0" fontId="7" fillId="0" borderId="1" xfId="0" applyFont="1" applyFill="1" applyBorder="1" applyAlignment="1" applyProtection="1"/>
    <xf numFmtId="0" fontId="7" fillId="0" borderId="1" xfId="0" applyFont="1" applyFill="1" applyBorder="1" applyAlignment="1" applyProtection="1">
      <alignment horizontal="left"/>
    </xf>
    <xf numFmtId="0" fontId="7" fillId="0" borderId="1" xfId="0" applyFont="1" applyBorder="1" applyAlignment="1" applyProtection="1">
      <alignment wrapText="1"/>
    </xf>
    <xf numFmtId="0" fontId="7" fillId="0" borderId="1" xfId="0" applyFont="1" applyBorder="1" applyAlignment="1" applyProtection="1">
      <alignment horizontal="center" wrapText="1"/>
    </xf>
    <xf numFmtId="0" fontId="7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left" wrapText="1"/>
    </xf>
    <xf numFmtId="0" fontId="9" fillId="0" borderId="1" xfId="0" applyFont="1" applyFill="1" applyBorder="1" applyAlignment="1" applyProtection="1">
      <alignment horizontal="left" wrapText="1"/>
    </xf>
    <xf numFmtId="0" fontId="7" fillId="0" borderId="1" xfId="0" applyFont="1" applyFill="1" applyBorder="1" applyAlignment="1" applyProtection="1">
      <alignment horizontal="center" wrapText="1" shrinkToFit="1"/>
    </xf>
    <xf numFmtId="164" fontId="7" fillId="5" borderId="1" xfId="1" applyNumberFormat="1" applyFont="1" applyFill="1" applyBorder="1" applyAlignment="1" applyProtection="1">
      <alignment horizontal="center" vertical="center" wrapText="1" shrinkToFit="1"/>
    </xf>
    <xf numFmtId="0" fontId="7" fillId="0" borderId="1" xfId="0" applyFont="1" applyFill="1" applyBorder="1" applyAlignment="1" applyProtection="1">
      <alignment horizontal="left" wrapText="1" shrinkToFit="1"/>
    </xf>
    <xf numFmtId="0" fontId="7" fillId="0" borderId="0" xfId="0" applyFont="1" applyBorder="1" applyAlignment="1" applyProtection="1">
      <alignment horizontal="left"/>
    </xf>
    <xf numFmtId="0" fontId="1" fillId="0" borderId="0" xfId="0" applyFont="1" applyProtection="1"/>
    <xf numFmtId="0" fontId="1" fillId="0" borderId="1" xfId="0" applyFont="1" applyBorder="1" applyProtection="1"/>
    <xf numFmtId="0" fontId="7" fillId="0" borderId="0" xfId="1" applyFont="1" applyProtection="1"/>
    <xf numFmtId="164" fontId="12" fillId="7" borderId="2" xfId="1" applyNumberFormat="1" applyFont="1" applyFill="1" applyBorder="1" applyAlignment="1" applyProtection="1">
      <alignment horizontal="center"/>
    </xf>
    <xf numFmtId="164" fontId="11" fillId="0" borderId="1" xfId="1" applyNumberFormat="1" applyFont="1" applyBorder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0" xfId="1" applyFont="1" applyBorder="1" applyProtection="1"/>
    <xf numFmtId="0" fontId="7" fillId="0" borderId="0" xfId="1" applyFont="1" applyFill="1" applyBorder="1" applyAlignment="1" applyProtection="1">
      <alignment wrapText="1"/>
    </xf>
    <xf numFmtId="164" fontId="7" fillId="0" borderId="0" xfId="1" applyNumberFormat="1" applyFont="1" applyFill="1" applyBorder="1" applyProtection="1"/>
    <xf numFmtId="0" fontId="12" fillId="6" borderId="1" xfId="0" applyFont="1" applyFill="1" applyBorder="1" applyAlignment="1" applyProtection="1">
      <alignment horizontal="center"/>
    </xf>
    <xf numFmtId="0" fontId="12" fillId="0" borderId="1" xfId="1" applyFont="1" applyBorder="1" applyAlignment="1" applyProtection="1">
      <alignment horizontal="center" wrapText="1"/>
    </xf>
    <xf numFmtId="0" fontId="13" fillId="0" borderId="0" xfId="1" applyFont="1" applyAlignment="1" applyProtection="1">
      <alignment horizontal="center"/>
    </xf>
    <xf numFmtId="0" fontId="12" fillId="0" borderId="1" xfId="1" applyFont="1" applyBorder="1" applyAlignment="1" applyProtection="1">
      <alignment horizontal="center" wrapText="1"/>
    </xf>
    <xf numFmtId="0" fontId="5" fillId="0" borderId="0" xfId="1" applyFont="1" applyAlignment="1" applyProtection="1">
      <alignment horizontal="center"/>
    </xf>
    <xf numFmtId="0" fontId="12" fillId="6" borderId="1" xfId="0" applyFont="1" applyFill="1" applyBorder="1" applyAlignment="1" applyProtection="1">
      <alignment horizontal="center"/>
    </xf>
    <xf numFmtId="0" fontId="3" fillId="0" borderId="0" xfId="1" applyFont="1" applyAlignment="1" applyProtection="1">
      <alignment horizontal="center" wrapText="1"/>
    </xf>
    <xf numFmtId="0" fontId="12" fillId="0" borderId="3" xfId="1" applyFont="1" applyBorder="1" applyAlignment="1" applyProtection="1">
      <alignment horizontal="center"/>
    </xf>
    <xf numFmtId="0" fontId="12" fillId="0" borderId="4" xfId="1" applyFont="1" applyBorder="1" applyAlignment="1" applyProtection="1">
      <alignment horizontal="center"/>
    </xf>
    <xf numFmtId="0" fontId="12" fillId="0" borderId="5" xfId="1" applyFont="1" applyBorder="1" applyAlignment="1" applyProtection="1">
      <alignment horizontal="center"/>
    </xf>
    <xf numFmtId="164" fontId="12" fillId="0" borderId="1" xfId="1" applyNumberFormat="1" applyFont="1" applyFill="1" applyBorder="1" applyAlignment="1" applyProtection="1">
      <alignment horizont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zoomScale="70" zoomScaleNormal="70" workbookViewId="0">
      <selection activeCell="H27" sqref="H27"/>
    </sheetView>
  </sheetViews>
  <sheetFormatPr defaultColWidth="9.140625" defaultRowHeight="12.75" x14ac:dyDescent="0.2"/>
  <cols>
    <col min="1" max="1" width="7.140625" style="6" customWidth="1"/>
    <col min="2" max="2" width="24.42578125" style="6" customWidth="1"/>
    <col min="3" max="3" width="19" style="6" customWidth="1"/>
    <col min="4" max="4" width="15.7109375" style="6" customWidth="1"/>
    <col min="5" max="5" width="16.42578125" style="6" customWidth="1"/>
    <col min="6" max="6" width="20.42578125" style="6" customWidth="1"/>
    <col min="7" max="7" width="21.7109375" style="6" customWidth="1"/>
    <col min="8" max="8" width="17" style="6" customWidth="1"/>
    <col min="9" max="9" width="21.85546875" style="6" customWidth="1"/>
    <col min="10" max="10" width="25.42578125" style="6" customWidth="1"/>
    <col min="11" max="11" width="30.7109375" style="6" customWidth="1"/>
    <col min="12" max="12" width="47.5703125" style="6" customWidth="1"/>
    <col min="13" max="13" width="22" style="6" customWidth="1"/>
    <col min="14" max="14" width="19" style="6" customWidth="1"/>
    <col min="15" max="16384" width="9.140625" style="6"/>
  </cols>
  <sheetData>
    <row r="1" spans="1:14" ht="26.25" x14ac:dyDescent="0.4">
      <c r="A1" s="5" t="s">
        <v>81</v>
      </c>
      <c r="B1" s="5"/>
      <c r="C1" s="5"/>
      <c r="D1" s="5"/>
      <c r="M1" s="5"/>
      <c r="N1" s="5"/>
    </row>
    <row r="2" spans="1:14" ht="25.5" customHeight="1" x14ac:dyDescent="0.35">
      <c r="A2" s="55" t="s">
        <v>55</v>
      </c>
      <c r="B2" s="55"/>
      <c r="C2" s="55"/>
      <c r="D2" s="55"/>
      <c r="E2" s="55"/>
      <c r="F2" s="55"/>
      <c r="G2" s="55"/>
    </row>
    <row r="4" spans="1:14" ht="30" customHeight="1" x14ac:dyDescent="0.2">
      <c r="A4" s="57" t="s">
        <v>82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6" spans="1:14" ht="51" x14ac:dyDescent="0.2">
      <c r="A6" s="7" t="s">
        <v>51</v>
      </c>
      <c r="B6" s="7" t="s">
        <v>50</v>
      </c>
      <c r="C6" s="7" t="s">
        <v>49</v>
      </c>
      <c r="D6" s="7" t="s">
        <v>52</v>
      </c>
      <c r="E6" s="7" t="s">
        <v>71</v>
      </c>
      <c r="F6" s="7" t="s">
        <v>68</v>
      </c>
      <c r="G6" s="8" t="s">
        <v>48</v>
      </c>
      <c r="H6" s="7" t="s">
        <v>70</v>
      </c>
      <c r="I6" s="7" t="s">
        <v>47</v>
      </c>
      <c r="J6" s="9" t="s">
        <v>46</v>
      </c>
      <c r="K6" s="9" t="s">
        <v>45</v>
      </c>
      <c r="L6" s="10" t="s">
        <v>57</v>
      </c>
      <c r="M6" s="11" t="s">
        <v>73</v>
      </c>
      <c r="N6" s="11" t="s">
        <v>74</v>
      </c>
    </row>
    <row r="7" spans="1:14" ht="25.5" x14ac:dyDescent="0.2">
      <c r="A7" s="12">
        <v>1</v>
      </c>
      <c r="B7" s="13" t="s">
        <v>44</v>
      </c>
      <c r="C7" s="14" t="s">
        <v>4</v>
      </c>
      <c r="D7" s="14" t="s">
        <v>3</v>
      </c>
      <c r="E7" s="15">
        <v>2</v>
      </c>
      <c r="F7" s="16">
        <v>1</v>
      </c>
      <c r="G7" s="1">
        <v>0</v>
      </c>
      <c r="H7" s="17">
        <f>(E7/F7)*G7</f>
        <v>0</v>
      </c>
      <c r="I7" s="18" t="s">
        <v>43</v>
      </c>
      <c r="J7" s="18" t="s">
        <v>42</v>
      </c>
      <c r="K7" s="18" t="s">
        <v>30</v>
      </c>
      <c r="L7" s="2"/>
      <c r="M7" s="14"/>
      <c r="N7" s="14"/>
    </row>
    <row r="8" spans="1:14" s="25" customFormat="1" ht="25.5" x14ac:dyDescent="0.2">
      <c r="A8" s="19">
        <v>2</v>
      </c>
      <c r="B8" s="20" t="s">
        <v>41</v>
      </c>
      <c r="C8" s="21" t="s">
        <v>4</v>
      </c>
      <c r="D8" s="21" t="s">
        <v>3</v>
      </c>
      <c r="E8" s="22">
        <v>5</v>
      </c>
      <c r="F8" s="23">
        <v>2.5</v>
      </c>
      <c r="G8" s="1">
        <v>0</v>
      </c>
      <c r="H8" s="17">
        <f t="shared" ref="H8:H25" si="0">(E8/F8)*G8</f>
        <v>0</v>
      </c>
      <c r="I8" s="24" t="s">
        <v>40</v>
      </c>
      <c r="J8" s="24" t="s">
        <v>19</v>
      </c>
      <c r="K8" s="24" t="s">
        <v>18</v>
      </c>
      <c r="L8" s="2"/>
      <c r="M8" s="21"/>
      <c r="N8" s="21"/>
    </row>
    <row r="9" spans="1:14" x14ac:dyDescent="0.2">
      <c r="A9" s="26">
        <v>3</v>
      </c>
      <c r="B9" s="27" t="s">
        <v>58</v>
      </c>
      <c r="C9" s="21" t="s">
        <v>4</v>
      </c>
      <c r="D9" s="21" t="s">
        <v>3</v>
      </c>
      <c r="E9" s="21">
        <v>2</v>
      </c>
      <c r="F9" s="21">
        <v>1</v>
      </c>
      <c r="G9" s="1">
        <v>0</v>
      </c>
      <c r="H9" s="17">
        <f t="shared" si="0"/>
        <v>0</v>
      </c>
      <c r="I9" s="28" t="s">
        <v>39</v>
      </c>
      <c r="J9" s="29" t="s">
        <v>1</v>
      </c>
      <c r="K9" s="30" t="s">
        <v>0</v>
      </c>
      <c r="L9" s="2"/>
      <c r="M9" s="21"/>
      <c r="N9" s="21"/>
    </row>
    <row r="10" spans="1:14" x14ac:dyDescent="0.2">
      <c r="A10" s="12">
        <v>4</v>
      </c>
      <c r="B10" s="31" t="s">
        <v>38</v>
      </c>
      <c r="C10" s="21" t="s">
        <v>37</v>
      </c>
      <c r="D10" s="21" t="s">
        <v>3</v>
      </c>
      <c r="E10" s="21">
        <v>3</v>
      </c>
      <c r="F10" s="21">
        <v>1</v>
      </c>
      <c r="G10" s="1">
        <v>0</v>
      </c>
      <c r="H10" s="17">
        <f t="shared" si="0"/>
        <v>0</v>
      </c>
      <c r="I10" s="32" t="s">
        <v>36</v>
      </c>
      <c r="J10" s="29" t="s">
        <v>35</v>
      </c>
      <c r="K10" s="30" t="s">
        <v>34</v>
      </c>
      <c r="L10" s="2"/>
      <c r="M10" s="21"/>
      <c r="N10" s="21"/>
    </row>
    <row r="11" spans="1:14" ht="25.5" x14ac:dyDescent="0.2">
      <c r="A11" s="19">
        <v>5</v>
      </c>
      <c r="B11" s="33" t="s">
        <v>33</v>
      </c>
      <c r="C11" s="21" t="s">
        <v>4</v>
      </c>
      <c r="D11" s="21" t="s">
        <v>3</v>
      </c>
      <c r="E11" s="34">
        <v>2</v>
      </c>
      <c r="F11" s="35">
        <v>1</v>
      </c>
      <c r="G11" s="1">
        <v>0</v>
      </c>
      <c r="H11" s="17">
        <f t="shared" si="0"/>
        <v>0</v>
      </c>
      <c r="I11" s="36" t="s">
        <v>32</v>
      </c>
      <c r="J11" s="36" t="s">
        <v>31</v>
      </c>
      <c r="K11" s="36" t="s">
        <v>30</v>
      </c>
      <c r="L11" s="2"/>
      <c r="M11" s="21"/>
      <c r="N11" s="21"/>
    </row>
    <row r="12" spans="1:14" x14ac:dyDescent="0.2">
      <c r="A12" s="26">
        <v>6</v>
      </c>
      <c r="B12" s="33" t="s">
        <v>27</v>
      </c>
      <c r="C12" s="21" t="s">
        <v>4</v>
      </c>
      <c r="D12" s="21" t="s">
        <v>3</v>
      </c>
      <c r="E12" s="34">
        <v>24</v>
      </c>
      <c r="F12" s="35">
        <v>1</v>
      </c>
      <c r="G12" s="1">
        <v>0</v>
      </c>
      <c r="H12" s="17">
        <f t="shared" si="0"/>
        <v>0</v>
      </c>
      <c r="I12" s="36" t="s">
        <v>29</v>
      </c>
      <c r="J12" s="36" t="s">
        <v>28</v>
      </c>
      <c r="K12" s="36" t="s">
        <v>27</v>
      </c>
      <c r="L12" s="2"/>
      <c r="M12" s="21"/>
      <c r="N12" s="21"/>
    </row>
    <row r="13" spans="1:14" ht="25.5" x14ac:dyDescent="0.2">
      <c r="A13" s="12">
        <v>7</v>
      </c>
      <c r="B13" s="31" t="s">
        <v>59</v>
      </c>
      <c r="C13" s="21" t="s">
        <v>25</v>
      </c>
      <c r="D13" s="21" t="s">
        <v>3</v>
      </c>
      <c r="E13" s="21">
        <v>15</v>
      </c>
      <c r="F13" s="21">
        <v>1</v>
      </c>
      <c r="G13" s="1">
        <v>0</v>
      </c>
      <c r="H13" s="17">
        <f t="shared" si="0"/>
        <v>0</v>
      </c>
      <c r="I13" s="32" t="s">
        <v>26</v>
      </c>
      <c r="J13" s="29" t="s">
        <v>1</v>
      </c>
      <c r="K13" s="30" t="s">
        <v>0</v>
      </c>
      <c r="L13" s="2"/>
      <c r="M13" s="21" t="s">
        <v>75</v>
      </c>
      <c r="N13" s="3" t="s">
        <v>76</v>
      </c>
    </row>
    <row r="14" spans="1:14" ht="25.5" x14ac:dyDescent="0.2">
      <c r="A14" s="19">
        <v>8</v>
      </c>
      <c r="B14" s="31" t="s">
        <v>60</v>
      </c>
      <c r="C14" s="21" t="s">
        <v>25</v>
      </c>
      <c r="D14" s="21" t="s">
        <v>3</v>
      </c>
      <c r="E14" s="21">
        <v>21</v>
      </c>
      <c r="F14" s="21">
        <v>1</v>
      </c>
      <c r="G14" s="1">
        <v>0</v>
      </c>
      <c r="H14" s="17">
        <f t="shared" si="0"/>
        <v>0</v>
      </c>
      <c r="I14" s="32" t="s">
        <v>24</v>
      </c>
      <c r="J14" s="29" t="s">
        <v>23</v>
      </c>
      <c r="K14" s="37" t="s">
        <v>22</v>
      </c>
      <c r="L14" s="2"/>
      <c r="M14" s="21" t="s">
        <v>75</v>
      </c>
      <c r="N14" s="3" t="s">
        <v>76</v>
      </c>
    </row>
    <row r="15" spans="1:14" ht="25.5" x14ac:dyDescent="0.2">
      <c r="A15" s="26">
        <v>9</v>
      </c>
      <c r="B15" s="33" t="s">
        <v>21</v>
      </c>
      <c r="C15" s="21" t="s">
        <v>4</v>
      </c>
      <c r="D15" s="21" t="s">
        <v>3</v>
      </c>
      <c r="E15" s="34">
        <v>12</v>
      </c>
      <c r="F15" s="35">
        <v>1</v>
      </c>
      <c r="G15" s="1">
        <v>0</v>
      </c>
      <c r="H15" s="17">
        <f t="shared" si="0"/>
        <v>0</v>
      </c>
      <c r="I15" s="36" t="s">
        <v>20</v>
      </c>
      <c r="J15" s="36" t="s">
        <v>19</v>
      </c>
      <c r="K15" s="36" t="s">
        <v>18</v>
      </c>
      <c r="L15" s="2"/>
      <c r="M15" s="21"/>
      <c r="N15" s="21"/>
    </row>
    <row r="16" spans="1:14" x14ac:dyDescent="0.2">
      <c r="A16" s="12">
        <v>10</v>
      </c>
      <c r="B16" s="31" t="s">
        <v>61</v>
      </c>
      <c r="C16" s="21" t="s">
        <v>4</v>
      </c>
      <c r="D16" s="21" t="s">
        <v>3</v>
      </c>
      <c r="E16" s="21">
        <v>1</v>
      </c>
      <c r="F16" s="21">
        <v>1</v>
      </c>
      <c r="G16" s="1">
        <v>0</v>
      </c>
      <c r="H16" s="17">
        <f t="shared" si="0"/>
        <v>0</v>
      </c>
      <c r="I16" s="32" t="s">
        <v>17</v>
      </c>
      <c r="J16" s="29" t="s">
        <v>1</v>
      </c>
      <c r="K16" s="30" t="s">
        <v>0</v>
      </c>
      <c r="L16" s="2"/>
      <c r="M16" s="21"/>
      <c r="N16" s="21"/>
    </row>
    <row r="17" spans="1:14" x14ac:dyDescent="0.2">
      <c r="A17" s="19">
        <v>11</v>
      </c>
      <c r="B17" s="27" t="s">
        <v>62</v>
      </c>
      <c r="C17" s="21" t="s">
        <v>4</v>
      </c>
      <c r="D17" s="21" t="s">
        <v>3</v>
      </c>
      <c r="E17" s="21">
        <v>22</v>
      </c>
      <c r="F17" s="21">
        <v>1</v>
      </c>
      <c r="G17" s="1">
        <v>0</v>
      </c>
      <c r="H17" s="17">
        <f t="shared" si="0"/>
        <v>0</v>
      </c>
      <c r="I17" s="28" t="s">
        <v>16</v>
      </c>
      <c r="J17" s="29" t="s">
        <v>1</v>
      </c>
      <c r="K17" s="36" t="s">
        <v>15</v>
      </c>
      <c r="L17" s="2"/>
      <c r="M17" s="21"/>
      <c r="N17" s="21"/>
    </row>
    <row r="18" spans="1:14" x14ac:dyDescent="0.2">
      <c r="A18" s="26">
        <v>12</v>
      </c>
      <c r="B18" s="27" t="s">
        <v>63</v>
      </c>
      <c r="C18" s="21" t="s">
        <v>4</v>
      </c>
      <c r="D18" s="21" t="s">
        <v>3</v>
      </c>
      <c r="E18" s="21">
        <v>4</v>
      </c>
      <c r="F18" s="21">
        <v>1</v>
      </c>
      <c r="G18" s="1">
        <v>0</v>
      </c>
      <c r="H18" s="17">
        <f t="shared" si="0"/>
        <v>0</v>
      </c>
      <c r="I18" s="28" t="s">
        <v>14</v>
      </c>
      <c r="J18" s="29" t="s">
        <v>12</v>
      </c>
      <c r="K18" s="30" t="s">
        <v>11</v>
      </c>
      <c r="L18" s="2"/>
      <c r="M18" s="21"/>
      <c r="N18" s="21"/>
    </row>
    <row r="19" spans="1:14" ht="25.5" x14ac:dyDescent="0.2">
      <c r="A19" s="12">
        <v>13</v>
      </c>
      <c r="B19" s="27" t="s">
        <v>80</v>
      </c>
      <c r="C19" s="38" t="s">
        <v>4</v>
      </c>
      <c r="D19" s="38" t="s">
        <v>3</v>
      </c>
      <c r="E19" s="38">
        <v>20</v>
      </c>
      <c r="F19" s="38">
        <v>1</v>
      </c>
      <c r="G19" s="1">
        <v>0</v>
      </c>
      <c r="H19" s="39">
        <f t="shared" si="0"/>
        <v>0</v>
      </c>
      <c r="I19" s="28" t="s">
        <v>14</v>
      </c>
      <c r="J19" s="40" t="s">
        <v>78</v>
      </c>
      <c r="K19" s="36" t="s">
        <v>79</v>
      </c>
      <c r="L19" s="2"/>
      <c r="M19" s="38"/>
      <c r="N19" s="38"/>
    </row>
    <row r="20" spans="1:14" x14ac:dyDescent="0.2">
      <c r="A20" s="19">
        <v>14</v>
      </c>
      <c r="B20" s="27" t="s">
        <v>64</v>
      </c>
      <c r="C20" s="21" t="s">
        <v>4</v>
      </c>
      <c r="D20" s="21" t="s">
        <v>3</v>
      </c>
      <c r="E20" s="21">
        <v>22</v>
      </c>
      <c r="F20" s="21">
        <v>1</v>
      </c>
      <c r="G20" s="1">
        <v>0</v>
      </c>
      <c r="H20" s="17">
        <f t="shared" si="0"/>
        <v>0</v>
      </c>
      <c r="I20" s="41" t="s">
        <v>13</v>
      </c>
      <c r="J20" s="29" t="s">
        <v>12</v>
      </c>
      <c r="K20" s="30" t="s">
        <v>11</v>
      </c>
      <c r="L20" s="2"/>
      <c r="M20" s="21"/>
      <c r="N20" s="21"/>
    </row>
    <row r="21" spans="1:14" ht="51.75" x14ac:dyDescent="0.25">
      <c r="A21" s="26">
        <v>15</v>
      </c>
      <c r="B21" s="36" t="s">
        <v>10</v>
      </c>
      <c r="C21" s="21" t="s">
        <v>4</v>
      </c>
      <c r="D21" s="21" t="s">
        <v>3</v>
      </c>
      <c r="E21" s="34">
        <v>35</v>
      </c>
      <c r="F21" s="35">
        <v>1</v>
      </c>
      <c r="G21" s="1">
        <v>0</v>
      </c>
      <c r="H21" s="17">
        <f t="shared" si="0"/>
        <v>0</v>
      </c>
      <c r="I21" s="42" t="s">
        <v>13</v>
      </c>
      <c r="J21" s="36" t="s">
        <v>6</v>
      </c>
      <c r="K21" s="36" t="s">
        <v>5</v>
      </c>
      <c r="L21" s="2"/>
      <c r="M21" s="21"/>
      <c r="N21" s="21"/>
    </row>
    <row r="22" spans="1:14" ht="51.75" x14ac:dyDescent="0.25">
      <c r="A22" s="12">
        <v>16</v>
      </c>
      <c r="B22" s="36" t="s">
        <v>65</v>
      </c>
      <c r="C22" s="21" t="s">
        <v>4</v>
      </c>
      <c r="D22" s="21" t="s">
        <v>3</v>
      </c>
      <c r="E22" s="34">
        <v>6</v>
      </c>
      <c r="F22" s="35">
        <v>1</v>
      </c>
      <c r="G22" s="1">
        <v>0</v>
      </c>
      <c r="H22" s="17">
        <f t="shared" si="0"/>
        <v>0</v>
      </c>
      <c r="I22" s="43" t="s">
        <v>77</v>
      </c>
      <c r="J22" s="36" t="s">
        <v>6</v>
      </c>
      <c r="K22" s="36" t="s">
        <v>5</v>
      </c>
      <c r="L22" s="2"/>
      <c r="M22" s="21"/>
      <c r="N22" s="21"/>
    </row>
    <row r="23" spans="1:14" ht="51" x14ac:dyDescent="0.2">
      <c r="A23" s="19">
        <v>17</v>
      </c>
      <c r="B23" s="36" t="s">
        <v>66</v>
      </c>
      <c r="C23" s="21" t="s">
        <v>4</v>
      </c>
      <c r="D23" s="21" t="s">
        <v>3</v>
      </c>
      <c r="E23" s="34">
        <v>12</v>
      </c>
      <c r="F23" s="35">
        <v>1</v>
      </c>
      <c r="G23" s="1">
        <v>0</v>
      </c>
      <c r="H23" s="17">
        <f t="shared" si="0"/>
        <v>0</v>
      </c>
      <c r="I23" s="36" t="s">
        <v>9</v>
      </c>
      <c r="J23" s="36" t="s">
        <v>6</v>
      </c>
      <c r="K23" s="36" t="s">
        <v>5</v>
      </c>
      <c r="L23" s="2"/>
      <c r="M23" s="21"/>
      <c r="N23" s="21"/>
    </row>
    <row r="24" spans="1:14" ht="51" x14ac:dyDescent="0.2">
      <c r="A24" s="26">
        <v>18</v>
      </c>
      <c r="B24" s="33" t="s">
        <v>8</v>
      </c>
      <c r="C24" s="21" t="s">
        <v>4</v>
      </c>
      <c r="D24" s="21" t="s">
        <v>3</v>
      </c>
      <c r="E24" s="34">
        <v>2</v>
      </c>
      <c r="F24" s="35">
        <v>1</v>
      </c>
      <c r="G24" s="1">
        <v>0</v>
      </c>
      <c r="H24" s="17">
        <f t="shared" si="0"/>
        <v>0</v>
      </c>
      <c r="I24" s="36" t="s">
        <v>7</v>
      </c>
      <c r="J24" s="36" t="s">
        <v>6</v>
      </c>
      <c r="K24" s="36" t="s">
        <v>5</v>
      </c>
      <c r="L24" s="2"/>
      <c r="M24" s="21"/>
      <c r="N24" s="21"/>
    </row>
    <row r="25" spans="1:14" x14ac:dyDescent="0.2">
      <c r="A25" s="12">
        <v>19</v>
      </c>
      <c r="B25" s="27" t="s">
        <v>67</v>
      </c>
      <c r="C25" s="21" t="s">
        <v>4</v>
      </c>
      <c r="D25" s="21" t="s">
        <v>3</v>
      </c>
      <c r="E25" s="21">
        <v>1</v>
      </c>
      <c r="F25" s="21">
        <v>1</v>
      </c>
      <c r="G25" s="1">
        <v>0</v>
      </c>
      <c r="H25" s="17">
        <f t="shared" si="0"/>
        <v>0</v>
      </c>
      <c r="I25" s="28" t="s">
        <v>2</v>
      </c>
      <c r="J25" s="29" t="s">
        <v>1</v>
      </c>
      <c r="K25" s="30" t="s">
        <v>0</v>
      </c>
      <c r="L25" s="2"/>
      <c r="M25" s="21"/>
      <c r="N25" s="21"/>
    </row>
    <row r="26" spans="1:14" x14ac:dyDescent="0.2">
      <c r="A26" s="44"/>
      <c r="B26" s="58" t="s">
        <v>83</v>
      </c>
      <c r="C26" s="59"/>
      <c r="D26" s="59"/>
      <c r="E26" s="59"/>
      <c r="F26" s="59"/>
      <c r="G26" s="60"/>
      <c r="H26" s="45">
        <f>SUM(H7:H25)</f>
        <v>0</v>
      </c>
      <c r="I26" s="44"/>
      <c r="J26" s="44"/>
      <c r="K26" s="44"/>
      <c r="L26" s="44"/>
    </row>
    <row r="27" spans="1:14" x14ac:dyDescent="0.2">
      <c r="A27" s="44"/>
      <c r="B27" s="58" t="s">
        <v>84</v>
      </c>
      <c r="C27" s="59"/>
      <c r="D27" s="59"/>
      <c r="E27" s="59"/>
      <c r="F27" s="59"/>
      <c r="G27" s="60"/>
      <c r="H27" s="61">
        <f>H26*1.21</f>
        <v>0</v>
      </c>
      <c r="I27" s="44"/>
      <c r="J27" s="44"/>
      <c r="K27" s="44"/>
      <c r="L27" s="44"/>
    </row>
    <row r="28" spans="1:14" x14ac:dyDescent="0.2">
      <c r="A28" s="44"/>
      <c r="B28" s="58" t="s">
        <v>72</v>
      </c>
      <c r="C28" s="59"/>
      <c r="D28" s="59"/>
      <c r="E28" s="59"/>
      <c r="F28" s="59"/>
      <c r="G28" s="60"/>
      <c r="H28" s="46">
        <v>300000</v>
      </c>
      <c r="I28" s="44"/>
      <c r="J28" s="44"/>
      <c r="K28" s="44"/>
      <c r="L28" s="44"/>
    </row>
    <row r="29" spans="1:14" x14ac:dyDescent="0.2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1:14" x14ac:dyDescent="0.2">
      <c r="A30" s="44"/>
      <c r="B30" s="56" t="s">
        <v>53</v>
      </c>
      <c r="C30" s="56"/>
      <c r="D30" s="47" t="s">
        <v>54</v>
      </c>
      <c r="E30" s="44"/>
      <c r="F30" s="48"/>
      <c r="G30" s="49"/>
      <c r="H30" s="50"/>
      <c r="I30" s="48"/>
      <c r="J30" s="44"/>
      <c r="K30" s="44"/>
      <c r="L30" s="44"/>
      <c r="M30" s="51"/>
      <c r="N30" s="51"/>
    </row>
    <row r="31" spans="1:14" ht="60" customHeight="1" x14ac:dyDescent="0.2">
      <c r="A31" s="44"/>
      <c r="B31" s="54" t="s">
        <v>56</v>
      </c>
      <c r="C31" s="54"/>
      <c r="D31" s="4"/>
      <c r="E31" s="44"/>
      <c r="F31" s="48"/>
      <c r="G31" s="48"/>
      <c r="H31" s="48"/>
      <c r="I31" s="48"/>
      <c r="J31" s="44"/>
      <c r="K31" s="44"/>
      <c r="L31" s="44"/>
      <c r="M31" s="52"/>
      <c r="N31" s="52"/>
    </row>
    <row r="32" spans="1:14" ht="34.5" customHeight="1" x14ac:dyDescent="0.2">
      <c r="A32" s="44"/>
      <c r="B32" s="54" t="s">
        <v>69</v>
      </c>
      <c r="C32" s="54"/>
      <c r="D32" s="4"/>
      <c r="E32" s="44"/>
      <c r="F32" s="44"/>
      <c r="G32" s="44"/>
      <c r="H32" s="44"/>
      <c r="I32" s="44"/>
      <c r="J32" s="44"/>
      <c r="K32" s="44"/>
      <c r="L32" s="44"/>
      <c r="M32" s="52"/>
      <c r="N32" s="52"/>
    </row>
    <row r="33" spans="1:14" x14ac:dyDescent="0.2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</row>
    <row r="34" spans="1:14" x14ac:dyDescent="0.2">
      <c r="A34" s="44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44"/>
    </row>
    <row r="35" spans="1:14" x14ac:dyDescent="0.2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  <row r="36" spans="1:14" x14ac:dyDescent="0.2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</row>
    <row r="37" spans="1:14" x14ac:dyDescent="0.2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</row>
    <row r="38" spans="1:14" x14ac:dyDescent="0.2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</row>
  </sheetData>
  <sheetProtection algorithmName="SHA-512" hashValue="8b7jUG04zJUst2VXurEBXeuLG6niJKqO/xWKzSHjkfN/HntU4twQ24gDOGUPLDYb6+Esk+lWAIeABC/kuEpwLA==" saltValue="utX5pj6eedC2NPjZbw1Q0Q==" spinCount="100000" sheet="1"/>
  <sortState ref="A7:N25">
    <sortCondition ref="B7:B25"/>
  </sortState>
  <mergeCells count="9">
    <mergeCell ref="B34:K34"/>
    <mergeCell ref="B31:C31"/>
    <mergeCell ref="B32:C32"/>
    <mergeCell ref="A2:G2"/>
    <mergeCell ref="B30:C30"/>
    <mergeCell ref="A4:N4"/>
    <mergeCell ref="B26:G26"/>
    <mergeCell ref="B27:G27"/>
    <mergeCell ref="B28:G28"/>
  </mergeCells>
  <pageMargins left="0.7" right="0.7" top="0.78740157499999996" bottom="0.78740157499999996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2 - rozpouštědla základní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2021-03-18T12:24:30Z</dcterms:modified>
</cp:coreProperties>
</file>