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Část 1 - Chemikálie" sheetId="2" r:id="rId1"/>
  </sheets>
  <definedNames>
    <definedName name="_xlnm._FilterDatabase" localSheetId="0" hidden="1">'Část 1 - Chemikálie'!$A$6:$L$88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62" i="2"/>
  <c r="H57" i="2"/>
  <c r="H8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5" i="2"/>
  <c r="H64" i="2"/>
  <c r="H63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7" i="2"/>
  <c r="H86" i="2" l="1"/>
  <c r="H87" i="2" s="1"/>
</calcChain>
</file>

<file path=xl/sharedStrings.xml><?xml version="1.0" encoding="utf-8"?>
<sst xmlns="http://schemas.openxmlformats.org/spreadsheetml/2006/main" count="496" uniqueCount="229">
  <si>
    <t xml:space="preserve"> </t>
  </si>
  <si>
    <t>Chemické prvky, anorganické kyseliny a sloučeniny</t>
  </si>
  <si>
    <t>24311000-7</t>
  </si>
  <si>
    <t>6100-16-9</t>
  </si>
  <si>
    <t>kg</t>
  </si>
  <si>
    <t>p.a.</t>
  </si>
  <si>
    <t>Uhličitany</t>
  </si>
  <si>
    <t>24313300-4</t>
  </si>
  <si>
    <t>471-34-1</t>
  </si>
  <si>
    <t>uhličitan vápenatý</t>
  </si>
  <si>
    <t>497-19-8</t>
  </si>
  <si>
    <t>p.a. / čístý</t>
  </si>
  <si>
    <t>uhličitan sodný bezvodý</t>
  </si>
  <si>
    <t>Sírany</t>
  </si>
  <si>
    <t>24313120-8</t>
  </si>
  <si>
    <t>10102-17-7</t>
  </si>
  <si>
    <t>Kyanid, ….., boritany, …., soli anorganických kyselin</t>
  </si>
  <si>
    <t>24315200-8</t>
  </si>
  <si>
    <t>333-20-0</t>
  </si>
  <si>
    <t>24315200-7</t>
  </si>
  <si>
    <t>1303-96-4</t>
  </si>
  <si>
    <t>tetraboritan sodný dekahydrát</t>
  </si>
  <si>
    <t>Základní anorganické a organické chemické látky</t>
  </si>
  <si>
    <t>24300000-7</t>
  </si>
  <si>
    <t>6009-70-7</t>
  </si>
  <si>
    <t>šťavelan amonný</t>
  </si>
  <si>
    <t>7757-83-7</t>
  </si>
  <si>
    <t>24313120-9</t>
  </si>
  <si>
    <t xml:space="preserve"> 7782-63-0</t>
  </si>
  <si>
    <t>7446-20-0</t>
  </si>
  <si>
    <t>7757-82-6</t>
  </si>
  <si>
    <t>síran sodný bezvodý</t>
  </si>
  <si>
    <t>7758-99-8</t>
  </si>
  <si>
    <t>10034-99-8</t>
  </si>
  <si>
    <t>7487-88-9</t>
  </si>
  <si>
    <t>7778-80-5</t>
  </si>
  <si>
    <t>síran draselný</t>
  </si>
  <si>
    <t>7783-20-2</t>
  </si>
  <si>
    <t>síran amonný</t>
  </si>
  <si>
    <t>Síra</t>
  </si>
  <si>
    <t>24311700-4</t>
  </si>
  <si>
    <t>7704-34-9</t>
  </si>
  <si>
    <t>54-21-7</t>
  </si>
  <si>
    <t>salicylan sodný</t>
  </si>
  <si>
    <t>Různé organické chemické látky</t>
  </si>
  <si>
    <t xml:space="preserve">24327000-2 </t>
  </si>
  <si>
    <t>57-50-1</t>
  </si>
  <si>
    <t>sacharoza</t>
  </si>
  <si>
    <t>Fosforečnany</t>
  </si>
  <si>
    <t>24313220-9</t>
  </si>
  <si>
    <t>110-86-1</t>
  </si>
  <si>
    <t>lt</t>
  </si>
  <si>
    <t>p.a./ čístý</t>
  </si>
  <si>
    <t>Peroxid vodíku</t>
  </si>
  <si>
    <t>24315300-8</t>
  </si>
  <si>
    <t>7722-84-1</t>
  </si>
  <si>
    <t>peroxid vodíku 30%</t>
  </si>
  <si>
    <t>litr</t>
  </si>
  <si>
    <t>127-09-3</t>
  </si>
  <si>
    <t>octan sodný</t>
  </si>
  <si>
    <t>141-78-6</t>
  </si>
  <si>
    <t>čistý</t>
  </si>
  <si>
    <t>octan ethylnatý</t>
  </si>
  <si>
    <t>13755-38-9</t>
  </si>
  <si>
    <t>nitroprussid sodný dihydrát</t>
  </si>
  <si>
    <t>57-13-6</t>
  </si>
  <si>
    <t>močovina</t>
  </si>
  <si>
    <t>Aromatické polykarboxylové a karboxylové kyseliny</t>
  </si>
  <si>
    <t>24323400-8</t>
  </si>
  <si>
    <t>76-03-9</t>
  </si>
  <si>
    <t>kyselina trichloroctová</t>
  </si>
  <si>
    <t>6153-56-6</t>
  </si>
  <si>
    <t>kyselina šťavelová dihydrát</t>
  </si>
  <si>
    <t>7664-93-9</t>
  </si>
  <si>
    <t>Anorganické kyseliny</t>
  </si>
  <si>
    <t>24311410-4</t>
  </si>
  <si>
    <t>kyselina sírová</t>
  </si>
  <si>
    <t>112-80-1</t>
  </si>
  <si>
    <t>7664-38-2</t>
  </si>
  <si>
    <t>kyselina o-fosforečná 85%</t>
  </si>
  <si>
    <t>Základní organické chemické látky</t>
  </si>
  <si>
    <t>24320000-3</t>
  </si>
  <si>
    <t>64-19-7</t>
  </si>
  <si>
    <t>kyselina octová 99,8% (ledová)</t>
  </si>
  <si>
    <t>kyselina octová 99%</t>
  </si>
  <si>
    <t>64-18-6</t>
  </si>
  <si>
    <t>kyselina mravenčí 85%</t>
  </si>
  <si>
    <t>7647-01-0</t>
  </si>
  <si>
    <t>kyselina chlorovodíková 35%</t>
  </si>
  <si>
    <t>7601-90-3</t>
  </si>
  <si>
    <t>7697-37-2</t>
  </si>
  <si>
    <t>77-92-9</t>
  </si>
  <si>
    <t>kyselina citronová</t>
  </si>
  <si>
    <t>10043-35-3</t>
  </si>
  <si>
    <t>kyselina boritá</t>
  </si>
  <si>
    <t>7681-11-0</t>
  </si>
  <si>
    <t>jodid draselný</t>
  </si>
  <si>
    <t>Chloridy</t>
  </si>
  <si>
    <t>24312120-1</t>
  </si>
  <si>
    <t>7705-08-0</t>
  </si>
  <si>
    <t>chlorid železitý bezvodý</t>
  </si>
  <si>
    <t>7646-85-7</t>
  </si>
  <si>
    <t>10043-52-4</t>
  </si>
  <si>
    <t xml:space="preserve">chlorid vápenatý </t>
  </si>
  <si>
    <t>7647-14-5</t>
  </si>
  <si>
    <t>chlorid sodný</t>
  </si>
  <si>
    <t>7791-18-6</t>
  </si>
  <si>
    <t>chlorid hořečnatý hexahydrát</t>
  </si>
  <si>
    <t>7447-40-7</t>
  </si>
  <si>
    <t>chlorid draselný</t>
  </si>
  <si>
    <t>10326-27-9</t>
  </si>
  <si>
    <t>chlorid barnatý dihydrát</t>
  </si>
  <si>
    <t>12125-02-9</t>
  </si>
  <si>
    <t>chlorid amonný</t>
  </si>
  <si>
    <t>Hydroxidy jako základní anorganické chemické látky</t>
  </si>
  <si>
    <t>24311500-2</t>
  </si>
  <si>
    <t>1310-73-2</t>
  </si>
  <si>
    <t>hydroxid sodný</t>
  </si>
  <si>
    <t>1310-58-3</t>
  </si>
  <si>
    <t>hydroxid draselný</t>
  </si>
  <si>
    <t>10028-24-7</t>
  </si>
  <si>
    <t>hydrogenfosforečnan disodný dihydrát</t>
  </si>
  <si>
    <t>7758-11-4</t>
  </si>
  <si>
    <t>hydrogenfosforečnan didraselný</t>
  </si>
  <si>
    <t>68915-31-1</t>
  </si>
  <si>
    <t>hexametafosforečnan sodný</t>
  </si>
  <si>
    <t>kyanidy</t>
  </si>
  <si>
    <t>24315210-0</t>
  </si>
  <si>
    <t>14459-95-1</t>
  </si>
  <si>
    <t>hexakyanoželeznatan tetradraselný trihydrát</t>
  </si>
  <si>
    <t>13746-66-2</t>
  </si>
  <si>
    <t>hexakyanoželezitan tridraselný</t>
  </si>
  <si>
    <t>56-40-6</t>
  </si>
  <si>
    <t>glycin</t>
  </si>
  <si>
    <t>Glycerol</t>
  </si>
  <si>
    <t>24964000-9</t>
  </si>
  <si>
    <t>56-81-5</t>
  </si>
  <si>
    <t>glycerol</t>
  </si>
  <si>
    <t>Glukóza</t>
  </si>
  <si>
    <t>15622110-8</t>
  </si>
  <si>
    <t>50-99-7</t>
  </si>
  <si>
    <t>Aldehydy, ketony, organické peroxidy a ethery</t>
  </si>
  <si>
    <t>24326000-5</t>
  </si>
  <si>
    <t>50-00-0</t>
  </si>
  <si>
    <t>formaldehyd</t>
  </si>
  <si>
    <t>77-09-8</t>
  </si>
  <si>
    <t>fenolftalein</t>
  </si>
  <si>
    <t>6381-92-6</t>
  </si>
  <si>
    <t>EDTA disodná (Komplexon III)</t>
  </si>
  <si>
    <t>60-00-4</t>
  </si>
  <si>
    <t>EDTA</t>
  </si>
  <si>
    <t>Dusičnany</t>
  </si>
  <si>
    <t>24313400-5</t>
  </si>
  <si>
    <t>7782-61-8</t>
  </si>
  <si>
    <t>13477-34-4</t>
  </si>
  <si>
    <t>dusičnan vápenatý tetrahydrát</t>
  </si>
  <si>
    <t>7761-88-8</t>
  </si>
  <si>
    <t>13446-18-9</t>
  </si>
  <si>
    <t>dusičnan hořečnatý hexahydrát</t>
  </si>
  <si>
    <t>7757-79-1</t>
  </si>
  <si>
    <t>dusičnan draselný</t>
  </si>
  <si>
    <t>24313400-4</t>
  </si>
  <si>
    <t>6484-52-5</t>
  </si>
  <si>
    <t>p.a. / čistý</t>
  </si>
  <si>
    <t>7778-77-0</t>
  </si>
  <si>
    <t>dihydrogenfosforečnan draselný</t>
  </si>
  <si>
    <t xml:space="preserve"> 6132-04-3</t>
  </si>
  <si>
    <t>citronan sodný dihydrát</t>
  </si>
  <si>
    <t>108-24-7</t>
  </si>
  <si>
    <t>anhydrid kyseliny octové</t>
  </si>
  <si>
    <t>Chemické prvky,anorganické kyseliny a sloučeniny</t>
  </si>
  <si>
    <t>83-07-8</t>
  </si>
  <si>
    <t>4-aminoantipyrin</t>
  </si>
  <si>
    <t>Katalogové číslo (VYPLNÍ DODAVATEL)</t>
  </si>
  <si>
    <t>Název CPV kódu</t>
  </si>
  <si>
    <t>CPV kód</t>
  </si>
  <si>
    <t>CAS Number</t>
  </si>
  <si>
    <t>Předpokládané množství</t>
  </si>
  <si>
    <t>Jednotka</t>
  </si>
  <si>
    <t>Specifikace</t>
  </si>
  <si>
    <t xml:space="preserve">Název </t>
  </si>
  <si>
    <t>Číslo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</si>
  <si>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</si>
  <si>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</si>
  <si>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</si>
  <si>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>dusičnan amonný</t>
  </si>
  <si>
    <t>dusičnan stříbrný</t>
  </si>
  <si>
    <t>dusičnan železitý</t>
  </si>
  <si>
    <t>glukosa, bezvodá</t>
  </si>
  <si>
    <t>chlorid vápenatý , bezvodý</t>
  </si>
  <si>
    <t>chlorid zinečnatý</t>
  </si>
  <si>
    <t>kyselina dusičná</t>
  </si>
  <si>
    <t>kyselina chloristá</t>
  </si>
  <si>
    <t>kyselina olejová</t>
  </si>
  <si>
    <t>síra srážená</t>
  </si>
  <si>
    <t>síran hořečnatý, heptahydrát</t>
  </si>
  <si>
    <t>síran mědnatý, pentahydrát</t>
  </si>
  <si>
    <t>síran zinečnatý, heptahydrát</t>
  </si>
  <si>
    <t>síran železnatý heptahydrát</t>
  </si>
  <si>
    <t>thiokyanatan draselný</t>
  </si>
  <si>
    <t>thiosíran sodný, pentahydrát</t>
  </si>
  <si>
    <t>vinan draselno- sodný</t>
  </si>
  <si>
    <t>Požadované balení</t>
  </si>
  <si>
    <r>
      <t xml:space="preserve">Dodání do </t>
    </r>
    <r>
      <rPr>
        <b/>
        <sz val="12"/>
        <color rgb="FFFF0000"/>
        <rFont val="Calibri"/>
        <family val="2"/>
        <charset val="238"/>
        <scheme val="minor"/>
      </rPr>
      <t>5 pracovních dnů od potvrzení objednávky</t>
    </r>
    <r>
      <rPr>
        <b/>
        <sz val="12"/>
        <rFont val="Calibri"/>
        <family val="2"/>
        <charset val="238"/>
        <scheme val="minor"/>
      </rPr>
      <t>.</t>
    </r>
  </si>
  <si>
    <t>Celkem za předpokládané množství bez DPH</t>
  </si>
  <si>
    <t>pufr fosfátový pH 7</t>
  </si>
  <si>
    <t>dihydrogenfosforečnan sodný dihydrát</t>
  </si>
  <si>
    <t>pufr ftalátový pH 4</t>
  </si>
  <si>
    <t>síran hořečnatý, bezvodý</t>
  </si>
  <si>
    <t>13472-35-0</t>
  </si>
  <si>
    <t>glukoza, monohydrát</t>
  </si>
  <si>
    <t>14431-43-7</t>
  </si>
  <si>
    <t>siřičitan sodný, bezvodý</t>
  </si>
  <si>
    <t>pyridyn</t>
  </si>
  <si>
    <t xml:space="preserve">pH 4, barvený, koncentrovaný, </t>
  </si>
  <si>
    <t>pH 7, barvený, koncentrovaný</t>
  </si>
  <si>
    <t>Nabídková cena za 1 kus požadovaného balení v Kč bez DPH (VYPLNÍ DODAVATEL)</t>
  </si>
  <si>
    <t>Manganistan draselný</t>
  </si>
  <si>
    <t>7722-64-7</t>
  </si>
  <si>
    <t>o-Fenantrolin monohydrát</t>
  </si>
  <si>
    <t>5144-89-8</t>
  </si>
  <si>
    <t>Citronan amonno-železitý zelený</t>
  </si>
  <si>
    <t>1185-57-5</t>
  </si>
  <si>
    <t>Příloha č. 1 - technická specifikace pro část 1</t>
  </si>
  <si>
    <t xml:space="preserve">Veřejná zakázka: Rámcová dohoda na dodávku chemických látek 2021 – rozděleno na části </t>
  </si>
  <si>
    <t>Limitní cena za část 1</t>
  </si>
  <si>
    <r>
      <t xml:space="preserve">Pozn.: Dodavatel je povinen vyplnit jednotkové ceny </t>
    </r>
    <r>
      <rPr>
        <b/>
        <sz val="12"/>
        <color indexed="10"/>
        <rFont val="Arial CE"/>
        <charset val="238"/>
      </rPr>
      <t>VŠECH</t>
    </r>
    <r>
      <rPr>
        <sz val="12"/>
        <color indexed="1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ostatních povinných parametrů (žlutě označeno).  Aby mohla být nabídka posuzována a hodnocena, musí účastník splnit všechna kritéria specifikace předmětu plnění.</t>
    </r>
  </si>
  <si>
    <t>Celková nabídková cena za část 1</t>
  </si>
  <si>
    <t>Celková nabídková cena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</si>
</sst>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rgb="FFFF0000"/>
      <name val="Arial CE"/>
      <family val="2"/>
      <charset val="238"/>
    </font>
    <font>
      <b/>
      <sz val="12"/>
      <color indexed="10"/>
      <name val="Arial CE"/>
      <charset val="238"/>
    </font>
    <font>
      <sz val="12"/>
      <color indexed="10"/>
      <name val="Arial CE"/>
      <family val="2"/>
      <charset val="238"/>
    </font>
    <font>
      <b/>
      <sz val="20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rgb="FFFF0000"/>
      <name val="Arial CE"/>
      <family val="2"/>
      <charset val="238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44" fontId="3" fillId="0" borderId="0" applyFill="0" applyBorder="0" applyAlignment="0" applyProtection="0"/>
  </cellStyleXfs>
  <cellXfs count="43">
    <xf numFmtId="0" fontId="0" fillId="0" borderId="0" xfId="0"/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2" applyFont="1" applyFill="1" applyBorder="1" applyProtection="1">
      <protection locked="0"/>
    </xf>
    <xf numFmtId="0" fontId="2" fillId="4" borderId="1" xfId="2" applyFill="1" applyBorder="1" applyAlignment="1" applyProtection="1">
      <alignment horizontal="left" vertical="center" wrapText="1"/>
      <protection locked="0"/>
    </xf>
    <xf numFmtId="0" fontId="11" fillId="0" borderId="0" xfId="2" applyFont="1" applyProtection="1"/>
    <xf numFmtId="0" fontId="2" fillId="0" borderId="0" xfId="2" applyProtection="1"/>
    <xf numFmtId="0" fontId="2" fillId="0" borderId="0" xfId="2" applyAlignment="1" applyProtection="1">
      <alignment horizontal="center"/>
    </xf>
    <xf numFmtId="0" fontId="2" fillId="0" borderId="0" xfId="2" applyAlignment="1" applyProtection="1">
      <alignment wrapText="1"/>
    </xf>
    <xf numFmtId="0" fontId="7" fillId="7" borderId="1" xfId="2" applyFont="1" applyFill="1" applyBorder="1" applyAlignment="1" applyProtection="1">
      <alignment horizontal="center" vertical="center" wrapText="1"/>
    </xf>
    <xf numFmtId="0" fontId="5" fillId="7" borderId="1" xfId="2" applyFont="1" applyFill="1" applyBorder="1" applyAlignment="1" applyProtection="1">
      <alignment horizontal="center" vertical="center" wrapText="1"/>
    </xf>
    <xf numFmtId="0" fontId="12" fillId="7" borderId="1" xfId="2" applyFont="1" applyFill="1" applyBorder="1" applyAlignment="1" applyProtection="1">
      <alignment horizontal="center" vertical="center" wrapText="1"/>
    </xf>
    <xf numFmtId="0" fontId="6" fillId="7" borderId="1" xfId="2" applyFont="1" applyFill="1" applyBorder="1" applyAlignment="1" applyProtection="1">
      <alignment horizontal="center" vertical="center" wrapText="1"/>
    </xf>
    <xf numFmtId="0" fontId="5" fillId="7" borderId="1" xfId="2" applyFont="1" applyFill="1" applyBorder="1" applyAlignment="1" applyProtection="1">
      <alignment horizontal="left" vertical="center" wrapText="1" indent="3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center" vertical="center"/>
    </xf>
    <xf numFmtId="165" fontId="3" fillId="5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left" vertical="center" wrapText="1"/>
    </xf>
    <xf numFmtId="0" fontId="15" fillId="0" borderId="0" xfId="2" applyFont="1" applyProtection="1"/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4" fontId="3" fillId="0" borderId="1" xfId="0" applyNumberFormat="1" applyFont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6" fillId="0" borderId="0" xfId="2" applyFont="1" applyProtection="1"/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165" fontId="13" fillId="3" borderId="5" xfId="2" applyNumberFormat="1" applyFont="1" applyFill="1" applyBorder="1" applyProtection="1"/>
    <xf numFmtId="164" fontId="14" fillId="0" borderId="1" xfId="3" applyNumberFormat="1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/>
    </xf>
    <xf numFmtId="0" fontId="11" fillId="0" borderId="0" xfId="2" applyFont="1" applyAlignment="1" applyProtection="1">
      <alignment horizontal="center"/>
    </xf>
    <xf numFmtId="0" fontId="6" fillId="8" borderId="1" xfId="0" applyFont="1" applyFill="1" applyBorder="1" applyAlignment="1" applyProtection="1">
      <alignment horizontal="center"/>
    </xf>
    <xf numFmtId="0" fontId="6" fillId="0" borderId="1" xfId="2" applyFont="1" applyBorder="1" applyAlignment="1" applyProtection="1">
      <alignment horizontal="center" wrapText="1"/>
    </xf>
    <xf numFmtId="0" fontId="8" fillId="0" borderId="0" xfId="2" applyFont="1" applyAlignment="1" applyProtection="1">
      <alignment horizontal="center" wrapText="1"/>
    </xf>
    <xf numFmtId="0" fontId="13" fillId="0" borderId="2" xfId="2" applyFont="1" applyBorder="1" applyAlignment="1" applyProtection="1">
      <alignment horizontal="center"/>
    </xf>
    <xf numFmtId="0" fontId="13" fillId="0" borderId="3" xfId="2" applyFont="1" applyBorder="1" applyAlignment="1" applyProtection="1">
      <alignment horizontal="center"/>
    </xf>
    <xf numFmtId="0" fontId="13" fillId="0" borderId="4" xfId="2" applyFont="1" applyBorder="1" applyAlignment="1" applyProtection="1">
      <alignment horizontal="center"/>
    </xf>
    <xf numFmtId="165" fontId="13" fillId="0" borderId="1" xfId="2" applyNumberFormat="1" applyFont="1" applyFill="1" applyBorder="1" applyProtection="1">
      <protection locked="0"/>
    </xf>
  </cellXfs>
  <cellStyles count="4">
    <cellStyle name="Měna 2" xfId="3"/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zoomScale="80" zoomScaleNormal="8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K85" sqref="K85"/>
    </sheetView>
  </sheetViews>
  <sheetFormatPr defaultColWidth="9.140625" defaultRowHeight="12.75" x14ac:dyDescent="0.2"/>
  <cols>
    <col min="1" max="1" width="5.7109375" style="5" customWidth="1"/>
    <col min="2" max="2" width="35.7109375" style="5" customWidth="1"/>
    <col min="3" max="3" width="28.140625" style="5" customWidth="1"/>
    <col min="4" max="4" width="15" style="5" customWidth="1"/>
    <col min="5" max="5" width="18.28515625" style="6" customWidth="1"/>
    <col min="6" max="6" width="14.85546875" style="6" customWidth="1"/>
    <col min="7" max="7" width="29.7109375" style="5" customWidth="1"/>
    <col min="8" max="8" width="22.85546875" style="5" customWidth="1"/>
    <col min="9" max="9" width="16.42578125" style="5" customWidth="1"/>
    <col min="10" max="10" width="15.42578125" style="5" customWidth="1"/>
    <col min="11" max="11" width="47.42578125" style="5" customWidth="1"/>
    <col min="12" max="12" width="55.85546875" style="5" customWidth="1"/>
    <col min="13" max="16384" width="9.140625" style="5"/>
  </cols>
  <sheetData>
    <row r="1" spans="1:14" ht="26.25" x14ac:dyDescent="0.4">
      <c r="A1" s="4" t="s">
        <v>224</v>
      </c>
    </row>
    <row r="2" spans="1:14" ht="26.25" x14ac:dyDescent="0.4">
      <c r="A2" s="35" t="s">
        <v>223</v>
      </c>
      <c r="B2" s="35"/>
      <c r="C2" s="35"/>
      <c r="D2" s="35"/>
      <c r="E2" s="35"/>
      <c r="F2" s="35"/>
      <c r="G2" s="6"/>
      <c r="K2" s="7"/>
    </row>
    <row r="3" spans="1:14" x14ac:dyDescent="0.2">
      <c r="K3" s="7"/>
    </row>
    <row r="4" spans="1:14" ht="47.25" customHeight="1" x14ac:dyDescent="0.2">
      <c r="A4" s="38" t="s">
        <v>226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4" x14ac:dyDescent="0.2">
      <c r="K5" s="7"/>
    </row>
    <row r="6" spans="1:14" ht="63" x14ac:dyDescent="0.2">
      <c r="A6" s="8" t="s">
        <v>181</v>
      </c>
      <c r="B6" s="8" t="s">
        <v>180</v>
      </c>
      <c r="C6" s="8" t="s">
        <v>179</v>
      </c>
      <c r="D6" s="8" t="s">
        <v>178</v>
      </c>
      <c r="E6" s="8" t="s">
        <v>177</v>
      </c>
      <c r="F6" s="8" t="s">
        <v>202</v>
      </c>
      <c r="G6" s="9" t="s">
        <v>216</v>
      </c>
      <c r="H6" s="10" t="s">
        <v>204</v>
      </c>
      <c r="I6" s="8" t="s">
        <v>176</v>
      </c>
      <c r="J6" s="11" t="s">
        <v>175</v>
      </c>
      <c r="K6" s="11" t="s">
        <v>174</v>
      </c>
      <c r="L6" s="12" t="s">
        <v>173</v>
      </c>
    </row>
    <row r="7" spans="1:14" x14ac:dyDescent="0.2">
      <c r="A7" s="13">
        <v>1</v>
      </c>
      <c r="B7" s="14" t="s">
        <v>172</v>
      </c>
      <c r="C7" s="15" t="s">
        <v>5</v>
      </c>
      <c r="D7" s="13" t="s">
        <v>4</v>
      </c>
      <c r="E7" s="13">
        <v>1</v>
      </c>
      <c r="F7" s="16">
        <v>0.1</v>
      </c>
      <c r="G7" s="1">
        <v>0</v>
      </c>
      <c r="H7" s="17">
        <f t="shared" ref="H7:H38" si="0">(E7/F7)*G7</f>
        <v>0</v>
      </c>
      <c r="I7" s="18" t="s">
        <v>171</v>
      </c>
      <c r="J7" s="13" t="s">
        <v>2</v>
      </c>
      <c r="K7" s="18" t="s">
        <v>170</v>
      </c>
      <c r="L7" s="3"/>
      <c r="N7" s="19"/>
    </row>
    <row r="8" spans="1:14" x14ac:dyDescent="0.2">
      <c r="A8" s="16">
        <v>2</v>
      </c>
      <c r="B8" s="20" t="s">
        <v>169</v>
      </c>
      <c r="C8" s="15" t="s">
        <v>5</v>
      </c>
      <c r="D8" s="15" t="s">
        <v>51</v>
      </c>
      <c r="E8" s="15">
        <v>30</v>
      </c>
      <c r="F8" s="15">
        <v>1</v>
      </c>
      <c r="G8" s="1">
        <v>0</v>
      </c>
      <c r="H8" s="17">
        <f t="shared" si="0"/>
        <v>0</v>
      </c>
      <c r="I8" s="21" t="s">
        <v>168</v>
      </c>
      <c r="J8" s="15" t="s">
        <v>45</v>
      </c>
      <c r="K8" s="18" t="s">
        <v>44</v>
      </c>
      <c r="L8" s="3"/>
    </row>
    <row r="9" spans="1:14" x14ac:dyDescent="0.2">
      <c r="A9" s="13">
        <v>3</v>
      </c>
      <c r="B9" s="14" t="s">
        <v>221</v>
      </c>
      <c r="C9" s="15" t="s">
        <v>61</v>
      </c>
      <c r="D9" s="13" t="s">
        <v>4</v>
      </c>
      <c r="E9" s="13">
        <v>10</v>
      </c>
      <c r="F9" s="16">
        <v>0.1</v>
      </c>
      <c r="G9" s="1">
        <v>0</v>
      </c>
      <c r="H9" s="17">
        <f t="shared" si="0"/>
        <v>0</v>
      </c>
      <c r="I9" s="18" t="s">
        <v>222</v>
      </c>
      <c r="J9" s="15" t="s">
        <v>23</v>
      </c>
      <c r="K9" s="18" t="s">
        <v>22</v>
      </c>
      <c r="L9" s="3"/>
    </row>
    <row r="10" spans="1:14" x14ac:dyDescent="0.2">
      <c r="A10" s="13">
        <v>4</v>
      </c>
      <c r="B10" s="20" t="s">
        <v>167</v>
      </c>
      <c r="C10" s="15" t="s">
        <v>5</v>
      </c>
      <c r="D10" s="15" t="s">
        <v>4</v>
      </c>
      <c r="E10" s="15">
        <v>7</v>
      </c>
      <c r="F10" s="15">
        <v>1</v>
      </c>
      <c r="G10" s="1">
        <v>0</v>
      </c>
      <c r="H10" s="17">
        <f t="shared" si="0"/>
        <v>0</v>
      </c>
      <c r="I10" s="22" t="s">
        <v>166</v>
      </c>
      <c r="J10" s="15" t="s">
        <v>23</v>
      </c>
      <c r="K10" s="18" t="s">
        <v>22</v>
      </c>
      <c r="L10" s="3"/>
    </row>
    <row r="11" spans="1:14" x14ac:dyDescent="0.2">
      <c r="A11" s="16">
        <v>5</v>
      </c>
      <c r="B11" s="20" t="s">
        <v>165</v>
      </c>
      <c r="C11" s="15" t="s">
        <v>5</v>
      </c>
      <c r="D11" s="15" t="s">
        <v>4</v>
      </c>
      <c r="E11" s="15">
        <v>1</v>
      </c>
      <c r="F11" s="15">
        <v>1</v>
      </c>
      <c r="G11" s="1">
        <v>0</v>
      </c>
      <c r="H11" s="17">
        <f t="shared" si="0"/>
        <v>0</v>
      </c>
      <c r="I11" s="21" t="s">
        <v>164</v>
      </c>
      <c r="J11" s="15" t="s">
        <v>49</v>
      </c>
      <c r="K11" s="18" t="s">
        <v>48</v>
      </c>
      <c r="L11" s="3"/>
    </row>
    <row r="12" spans="1:14" x14ac:dyDescent="0.2">
      <c r="A12" s="13">
        <v>6</v>
      </c>
      <c r="B12" s="20" t="s">
        <v>206</v>
      </c>
      <c r="C12" s="15" t="s">
        <v>5</v>
      </c>
      <c r="D12" s="15" t="s">
        <v>4</v>
      </c>
      <c r="E12" s="15">
        <v>1</v>
      </c>
      <c r="F12" s="15">
        <v>1</v>
      </c>
      <c r="G12" s="1">
        <v>0</v>
      </c>
      <c r="H12" s="17">
        <f t="shared" si="0"/>
        <v>0</v>
      </c>
      <c r="I12" s="21" t="s">
        <v>209</v>
      </c>
      <c r="J12" s="15" t="s">
        <v>49</v>
      </c>
      <c r="K12" s="18" t="s">
        <v>48</v>
      </c>
      <c r="L12" s="3"/>
    </row>
    <row r="13" spans="1:14" x14ac:dyDescent="0.2">
      <c r="A13" s="13">
        <v>7</v>
      </c>
      <c r="B13" s="23" t="s">
        <v>185</v>
      </c>
      <c r="C13" s="24" t="s">
        <v>163</v>
      </c>
      <c r="D13" s="15" t="s">
        <v>4</v>
      </c>
      <c r="E13" s="16">
        <v>2</v>
      </c>
      <c r="F13" s="16">
        <v>1</v>
      </c>
      <c r="G13" s="1">
        <v>0</v>
      </c>
      <c r="H13" s="17">
        <f t="shared" si="0"/>
        <v>0</v>
      </c>
      <c r="I13" s="23" t="s">
        <v>162</v>
      </c>
      <c r="J13" s="15" t="s">
        <v>161</v>
      </c>
      <c r="K13" s="18" t="s">
        <v>151</v>
      </c>
      <c r="L13" s="3"/>
    </row>
    <row r="14" spans="1:14" x14ac:dyDescent="0.2">
      <c r="A14" s="16">
        <v>8</v>
      </c>
      <c r="B14" s="20" t="s">
        <v>160</v>
      </c>
      <c r="C14" s="15" t="s">
        <v>5</v>
      </c>
      <c r="D14" s="15" t="s">
        <v>4</v>
      </c>
      <c r="E14" s="15">
        <v>1</v>
      </c>
      <c r="F14" s="15">
        <v>1</v>
      </c>
      <c r="G14" s="1">
        <v>0</v>
      </c>
      <c r="H14" s="17">
        <f t="shared" si="0"/>
        <v>0</v>
      </c>
      <c r="I14" s="21" t="s">
        <v>159</v>
      </c>
      <c r="J14" s="15" t="s">
        <v>152</v>
      </c>
      <c r="K14" s="18" t="s">
        <v>151</v>
      </c>
      <c r="L14" s="3"/>
      <c r="N14" s="19"/>
    </row>
    <row r="15" spans="1:14" x14ac:dyDescent="0.2">
      <c r="A15" s="13">
        <v>9</v>
      </c>
      <c r="B15" s="20" t="s">
        <v>158</v>
      </c>
      <c r="C15" s="15" t="s">
        <v>5</v>
      </c>
      <c r="D15" s="15" t="s">
        <v>4</v>
      </c>
      <c r="E15" s="15">
        <v>1</v>
      </c>
      <c r="F15" s="15">
        <v>0.5</v>
      </c>
      <c r="G15" s="1">
        <v>0</v>
      </c>
      <c r="H15" s="17">
        <f t="shared" si="0"/>
        <v>0</v>
      </c>
      <c r="I15" s="21" t="s">
        <v>157</v>
      </c>
      <c r="J15" s="15" t="s">
        <v>152</v>
      </c>
      <c r="K15" s="18" t="s">
        <v>151</v>
      </c>
      <c r="L15" s="3"/>
      <c r="N15" s="25"/>
    </row>
    <row r="16" spans="1:14" x14ac:dyDescent="0.2">
      <c r="A16" s="13">
        <v>10</v>
      </c>
      <c r="B16" s="14" t="s">
        <v>186</v>
      </c>
      <c r="C16" s="15" t="s">
        <v>5</v>
      </c>
      <c r="D16" s="13" t="s">
        <v>4</v>
      </c>
      <c r="E16" s="13">
        <v>1</v>
      </c>
      <c r="F16" s="16">
        <v>0.1</v>
      </c>
      <c r="G16" s="1">
        <v>0</v>
      </c>
      <c r="H16" s="17">
        <f t="shared" si="0"/>
        <v>0</v>
      </c>
      <c r="I16" s="14" t="s">
        <v>156</v>
      </c>
      <c r="J16" s="13" t="s">
        <v>152</v>
      </c>
      <c r="K16" s="26" t="s">
        <v>151</v>
      </c>
      <c r="L16" s="3"/>
    </row>
    <row r="17" spans="1:12" x14ac:dyDescent="0.2">
      <c r="A17" s="16">
        <v>11</v>
      </c>
      <c r="B17" s="20" t="s">
        <v>155</v>
      </c>
      <c r="C17" s="15" t="s">
        <v>5</v>
      </c>
      <c r="D17" s="15" t="s">
        <v>4</v>
      </c>
      <c r="E17" s="15">
        <v>1</v>
      </c>
      <c r="F17" s="15">
        <v>1</v>
      </c>
      <c r="G17" s="1">
        <v>0</v>
      </c>
      <c r="H17" s="17">
        <f t="shared" si="0"/>
        <v>0</v>
      </c>
      <c r="I17" s="21" t="s">
        <v>154</v>
      </c>
      <c r="J17" s="15" t="s">
        <v>152</v>
      </c>
      <c r="K17" s="18" t="s">
        <v>151</v>
      </c>
      <c r="L17" s="3"/>
    </row>
    <row r="18" spans="1:12" x14ac:dyDescent="0.2">
      <c r="A18" s="13">
        <v>12</v>
      </c>
      <c r="B18" s="14" t="s">
        <v>187</v>
      </c>
      <c r="C18" s="15" t="s">
        <v>5</v>
      </c>
      <c r="D18" s="13" t="s">
        <v>4</v>
      </c>
      <c r="E18" s="13">
        <v>1</v>
      </c>
      <c r="F18" s="16">
        <v>1</v>
      </c>
      <c r="G18" s="1">
        <v>0</v>
      </c>
      <c r="H18" s="17">
        <f t="shared" si="0"/>
        <v>0</v>
      </c>
      <c r="I18" s="14" t="s">
        <v>153</v>
      </c>
      <c r="J18" s="13" t="s">
        <v>152</v>
      </c>
      <c r="K18" s="26" t="s">
        <v>151</v>
      </c>
      <c r="L18" s="3"/>
    </row>
    <row r="19" spans="1:12" x14ac:dyDescent="0.2">
      <c r="A19" s="13">
        <v>13</v>
      </c>
      <c r="B19" s="20" t="s">
        <v>150</v>
      </c>
      <c r="C19" s="15" t="s">
        <v>5</v>
      </c>
      <c r="D19" s="15" t="s">
        <v>4</v>
      </c>
      <c r="E19" s="15">
        <v>2</v>
      </c>
      <c r="F19" s="15">
        <v>0.5</v>
      </c>
      <c r="G19" s="1">
        <v>0</v>
      </c>
      <c r="H19" s="17">
        <f t="shared" si="0"/>
        <v>0</v>
      </c>
      <c r="I19" s="21" t="s">
        <v>149</v>
      </c>
      <c r="J19" s="15" t="s">
        <v>45</v>
      </c>
      <c r="K19" s="18" t="s">
        <v>44</v>
      </c>
      <c r="L19" s="3"/>
    </row>
    <row r="20" spans="1:12" x14ac:dyDescent="0.2">
      <c r="A20" s="16">
        <v>14</v>
      </c>
      <c r="B20" s="20" t="s">
        <v>148</v>
      </c>
      <c r="C20" s="15" t="s">
        <v>5</v>
      </c>
      <c r="D20" s="15" t="s">
        <v>4</v>
      </c>
      <c r="E20" s="15">
        <v>2</v>
      </c>
      <c r="F20" s="15">
        <v>1</v>
      </c>
      <c r="G20" s="1">
        <v>0</v>
      </c>
      <c r="H20" s="17">
        <f t="shared" si="0"/>
        <v>0</v>
      </c>
      <c r="I20" s="21" t="s">
        <v>147</v>
      </c>
      <c r="J20" s="15" t="s">
        <v>45</v>
      </c>
      <c r="K20" s="18" t="s">
        <v>44</v>
      </c>
      <c r="L20" s="3"/>
    </row>
    <row r="21" spans="1:12" x14ac:dyDescent="0.2">
      <c r="A21" s="13">
        <v>15</v>
      </c>
      <c r="B21" s="20" t="s">
        <v>146</v>
      </c>
      <c r="C21" s="15"/>
      <c r="D21" s="15" t="s">
        <v>4</v>
      </c>
      <c r="E21" s="15">
        <v>0.1</v>
      </c>
      <c r="F21" s="15">
        <v>0.1</v>
      </c>
      <c r="G21" s="1">
        <v>0</v>
      </c>
      <c r="H21" s="17">
        <f t="shared" si="0"/>
        <v>0</v>
      </c>
      <c r="I21" s="21" t="s">
        <v>145</v>
      </c>
      <c r="J21" s="15" t="s">
        <v>45</v>
      </c>
      <c r="K21" s="18" t="s">
        <v>44</v>
      </c>
      <c r="L21" s="3"/>
    </row>
    <row r="22" spans="1:12" x14ac:dyDescent="0.2">
      <c r="A22" s="13">
        <v>16</v>
      </c>
      <c r="B22" s="20" t="s">
        <v>144</v>
      </c>
      <c r="C22" s="15" t="s">
        <v>5</v>
      </c>
      <c r="D22" s="15" t="s">
        <v>51</v>
      </c>
      <c r="E22" s="15">
        <v>80</v>
      </c>
      <c r="F22" s="15">
        <v>1</v>
      </c>
      <c r="G22" s="1">
        <v>0</v>
      </c>
      <c r="H22" s="17">
        <f t="shared" si="0"/>
        <v>0</v>
      </c>
      <c r="I22" s="21" t="s">
        <v>143</v>
      </c>
      <c r="J22" s="15" t="s">
        <v>142</v>
      </c>
      <c r="K22" s="18" t="s">
        <v>141</v>
      </c>
      <c r="L22" s="3"/>
    </row>
    <row r="23" spans="1:12" x14ac:dyDescent="0.2">
      <c r="A23" s="16">
        <v>17</v>
      </c>
      <c r="B23" s="14" t="s">
        <v>188</v>
      </c>
      <c r="C23" s="15" t="s">
        <v>5</v>
      </c>
      <c r="D23" s="13" t="s">
        <v>4</v>
      </c>
      <c r="E23" s="13">
        <v>1</v>
      </c>
      <c r="F23" s="16">
        <v>1</v>
      </c>
      <c r="G23" s="1">
        <v>0</v>
      </c>
      <c r="H23" s="17">
        <f t="shared" si="0"/>
        <v>0</v>
      </c>
      <c r="I23" s="21" t="s">
        <v>140</v>
      </c>
      <c r="J23" s="13" t="s">
        <v>139</v>
      </c>
      <c r="K23" s="26" t="s">
        <v>138</v>
      </c>
      <c r="L23" s="3"/>
    </row>
    <row r="24" spans="1:12" x14ac:dyDescent="0.2">
      <c r="A24" s="13">
        <v>18</v>
      </c>
      <c r="B24" s="20" t="s">
        <v>210</v>
      </c>
      <c r="C24" s="15" t="s">
        <v>5</v>
      </c>
      <c r="D24" s="15" t="s">
        <v>4</v>
      </c>
      <c r="E24" s="15">
        <v>1</v>
      </c>
      <c r="F24" s="15">
        <v>1</v>
      </c>
      <c r="G24" s="1">
        <v>0</v>
      </c>
      <c r="H24" s="17">
        <f t="shared" si="0"/>
        <v>0</v>
      </c>
      <c r="I24" s="21" t="s">
        <v>211</v>
      </c>
      <c r="J24" s="15" t="s">
        <v>139</v>
      </c>
      <c r="K24" s="18" t="s">
        <v>138</v>
      </c>
      <c r="L24" s="3"/>
    </row>
    <row r="25" spans="1:12" x14ac:dyDescent="0.2">
      <c r="A25" s="13">
        <v>19</v>
      </c>
      <c r="B25" s="20" t="s">
        <v>137</v>
      </c>
      <c r="C25" s="15" t="s">
        <v>5</v>
      </c>
      <c r="D25" s="15" t="s">
        <v>51</v>
      </c>
      <c r="E25" s="15">
        <v>3</v>
      </c>
      <c r="F25" s="15">
        <v>1</v>
      </c>
      <c r="G25" s="1">
        <v>0</v>
      </c>
      <c r="H25" s="17">
        <f t="shared" si="0"/>
        <v>0</v>
      </c>
      <c r="I25" s="21" t="s">
        <v>136</v>
      </c>
      <c r="J25" s="15" t="s">
        <v>135</v>
      </c>
      <c r="K25" s="18" t="s">
        <v>134</v>
      </c>
      <c r="L25" s="3"/>
    </row>
    <row r="26" spans="1:12" x14ac:dyDescent="0.2">
      <c r="A26" s="16">
        <v>20</v>
      </c>
      <c r="B26" s="20" t="s">
        <v>133</v>
      </c>
      <c r="C26" s="15" t="s">
        <v>5</v>
      </c>
      <c r="D26" s="15" t="s">
        <v>4</v>
      </c>
      <c r="E26" s="15">
        <v>1</v>
      </c>
      <c r="F26" s="15">
        <v>0.5</v>
      </c>
      <c r="G26" s="1">
        <v>0</v>
      </c>
      <c r="H26" s="17">
        <f t="shared" si="0"/>
        <v>0</v>
      </c>
      <c r="I26" s="21" t="s">
        <v>132</v>
      </c>
      <c r="J26" s="15" t="s">
        <v>45</v>
      </c>
      <c r="K26" s="18" t="s">
        <v>44</v>
      </c>
      <c r="L26" s="3"/>
    </row>
    <row r="27" spans="1:12" x14ac:dyDescent="0.2">
      <c r="A27" s="13">
        <v>21</v>
      </c>
      <c r="B27" s="20" t="s">
        <v>131</v>
      </c>
      <c r="C27" s="15" t="s">
        <v>61</v>
      </c>
      <c r="D27" s="15" t="s">
        <v>4</v>
      </c>
      <c r="E27" s="15">
        <v>0.5</v>
      </c>
      <c r="F27" s="15">
        <v>0.5</v>
      </c>
      <c r="G27" s="1">
        <v>0</v>
      </c>
      <c r="H27" s="17">
        <f t="shared" si="0"/>
        <v>0</v>
      </c>
      <c r="I27" s="21" t="s">
        <v>130</v>
      </c>
      <c r="J27" s="15" t="s">
        <v>127</v>
      </c>
      <c r="K27" s="18" t="s">
        <v>126</v>
      </c>
      <c r="L27" s="3"/>
    </row>
    <row r="28" spans="1:12" x14ac:dyDescent="0.2">
      <c r="A28" s="13">
        <v>22</v>
      </c>
      <c r="B28" s="20" t="s">
        <v>129</v>
      </c>
      <c r="C28" s="15" t="s">
        <v>5</v>
      </c>
      <c r="D28" s="15" t="s">
        <v>4</v>
      </c>
      <c r="E28" s="15">
        <v>0.5</v>
      </c>
      <c r="F28" s="15">
        <v>0.5</v>
      </c>
      <c r="G28" s="1">
        <v>0</v>
      </c>
      <c r="H28" s="17">
        <f t="shared" si="0"/>
        <v>0</v>
      </c>
      <c r="I28" s="21" t="s">
        <v>128</v>
      </c>
      <c r="J28" s="15" t="s">
        <v>127</v>
      </c>
      <c r="K28" s="18" t="s">
        <v>126</v>
      </c>
      <c r="L28" s="3"/>
    </row>
    <row r="29" spans="1:12" x14ac:dyDescent="0.2">
      <c r="A29" s="16">
        <v>23</v>
      </c>
      <c r="B29" s="20" t="s">
        <v>125</v>
      </c>
      <c r="C29" s="15" t="s">
        <v>61</v>
      </c>
      <c r="D29" s="15" t="s">
        <v>4</v>
      </c>
      <c r="E29" s="15">
        <v>2</v>
      </c>
      <c r="F29" s="15">
        <v>1</v>
      </c>
      <c r="G29" s="1">
        <v>0</v>
      </c>
      <c r="H29" s="17">
        <f t="shared" si="0"/>
        <v>0</v>
      </c>
      <c r="I29" s="21" t="s">
        <v>124</v>
      </c>
      <c r="J29" s="15" t="s">
        <v>49</v>
      </c>
      <c r="K29" s="18" t="s">
        <v>48</v>
      </c>
      <c r="L29" s="3"/>
    </row>
    <row r="30" spans="1:12" x14ac:dyDescent="0.2">
      <c r="A30" s="13">
        <v>24</v>
      </c>
      <c r="B30" s="20" t="s">
        <v>123</v>
      </c>
      <c r="C30" s="15" t="s">
        <v>5</v>
      </c>
      <c r="D30" s="15" t="s">
        <v>4</v>
      </c>
      <c r="E30" s="15">
        <v>2</v>
      </c>
      <c r="F30" s="15">
        <v>1</v>
      </c>
      <c r="G30" s="1">
        <v>0</v>
      </c>
      <c r="H30" s="17">
        <f t="shared" si="0"/>
        <v>0</v>
      </c>
      <c r="I30" s="21" t="s">
        <v>122</v>
      </c>
      <c r="J30" s="15" t="s">
        <v>49</v>
      </c>
      <c r="K30" s="18" t="s">
        <v>48</v>
      </c>
      <c r="L30" s="3"/>
    </row>
    <row r="31" spans="1:12" x14ac:dyDescent="0.2">
      <c r="A31" s="13">
        <v>25</v>
      </c>
      <c r="B31" s="20" t="s">
        <v>121</v>
      </c>
      <c r="C31" s="15" t="s">
        <v>5</v>
      </c>
      <c r="D31" s="15" t="s">
        <v>4</v>
      </c>
      <c r="E31" s="15">
        <v>1</v>
      </c>
      <c r="F31" s="15">
        <v>1</v>
      </c>
      <c r="G31" s="1">
        <v>0</v>
      </c>
      <c r="H31" s="17">
        <f t="shared" si="0"/>
        <v>0</v>
      </c>
      <c r="I31" s="21" t="s">
        <v>120</v>
      </c>
      <c r="J31" s="15" t="s">
        <v>49</v>
      </c>
      <c r="K31" s="18" t="s">
        <v>48</v>
      </c>
      <c r="L31" s="3"/>
    </row>
    <row r="32" spans="1:12" ht="25.5" x14ac:dyDescent="0.2">
      <c r="A32" s="16">
        <v>26</v>
      </c>
      <c r="B32" s="20" t="s">
        <v>119</v>
      </c>
      <c r="C32" s="15" t="s">
        <v>5</v>
      </c>
      <c r="D32" s="15" t="s">
        <v>4</v>
      </c>
      <c r="E32" s="15">
        <v>4</v>
      </c>
      <c r="F32" s="15">
        <v>1</v>
      </c>
      <c r="G32" s="1">
        <v>0</v>
      </c>
      <c r="H32" s="17">
        <f t="shared" si="0"/>
        <v>0</v>
      </c>
      <c r="I32" s="21" t="s">
        <v>118</v>
      </c>
      <c r="J32" s="15" t="s">
        <v>115</v>
      </c>
      <c r="K32" s="18" t="s">
        <v>114</v>
      </c>
      <c r="L32" s="3"/>
    </row>
    <row r="33" spans="1:12" ht="25.5" x14ac:dyDescent="0.2">
      <c r="A33" s="13">
        <v>27</v>
      </c>
      <c r="B33" s="20" t="s">
        <v>117</v>
      </c>
      <c r="C33" s="15" t="s">
        <v>5</v>
      </c>
      <c r="D33" s="15" t="s">
        <v>4</v>
      </c>
      <c r="E33" s="15">
        <v>23</v>
      </c>
      <c r="F33" s="15">
        <v>1</v>
      </c>
      <c r="G33" s="1">
        <v>0</v>
      </c>
      <c r="H33" s="17">
        <f t="shared" si="0"/>
        <v>0</v>
      </c>
      <c r="I33" s="21" t="s">
        <v>116</v>
      </c>
      <c r="J33" s="15" t="s">
        <v>115</v>
      </c>
      <c r="K33" s="18" t="s">
        <v>114</v>
      </c>
      <c r="L33" s="3"/>
    </row>
    <row r="34" spans="1:12" x14ac:dyDescent="0.2">
      <c r="A34" s="13">
        <v>28</v>
      </c>
      <c r="B34" s="20" t="s">
        <v>113</v>
      </c>
      <c r="C34" s="15" t="s">
        <v>5</v>
      </c>
      <c r="D34" s="15" t="s">
        <v>4</v>
      </c>
      <c r="E34" s="15">
        <v>3</v>
      </c>
      <c r="F34" s="15">
        <v>1</v>
      </c>
      <c r="G34" s="1">
        <v>0</v>
      </c>
      <c r="H34" s="17">
        <f t="shared" si="0"/>
        <v>0</v>
      </c>
      <c r="I34" s="21" t="s">
        <v>112</v>
      </c>
      <c r="J34" s="15" t="s">
        <v>98</v>
      </c>
      <c r="K34" s="18" t="s">
        <v>97</v>
      </c>
      <c r="L34" s="3"/>
    </row>
    <row r="35" spans="1:12" x14ac:dyDescent="0.2">
      <c r="A35" s="16">
        <v>29</v>
      </c>
      <c r="B35" s="20" t="s">
        <v>111</v>
      </c>
      <c r="C35" s="15" t="s">
        <v>5</v>
      </c>
      <c r="D35" s="15" t="s">
        <v>4</v>
      </c>
      <c r="E35" s="15">
        <v>1</v>
      </c>
      <c r="F35" s="15">
        <v>1</v>
      </c>
      <c r="G35" s="1">
        <v>0</v>
      </c>
      <c r="H35" s="17">
        <f t="shared" si="0"/>
        <v>0</v>
      </c>
      <c r="I35" s="21" t="s">
        <v>110</v>
      </c>
      <c r="J35" s="15" t="s">
        <v>98</v>
      </c>
      <c r="K35" s="18" t="s">
        <v>97</v>
      </c>
      <c r="L35" s="3"/>
    </row>
    <row r="36" spans="1:12" x14ac:dyDescent="0.2">
      <c r="A36" s="13">
        <v>30</v>
      </c>
      <c r="B36" s="20" t="s">
        <v>109</v>
      </c>
      <c r="C36" s="15" t="s">
        <v>5</v>
      </c>
      <c r="D36" s="15" t="s">
        <v>4</v>
      </c>
      <c r="E36" s="15">
        <v>13</v>
      </c>
      <c r="F36" s="15">
        <v>1</v>
      </c>
      <c r="G36" s="1">
        <v>0</v>
      </c>
      <c r="H36" s="17">
        <f t="shared" si="0"/>
        <v>0</v>
      </c>
      <c r="I36" s="21" t="s">
        <v>108</v>
      </c>
      <c r="J36" s="15" t="s">
        <v>98</v>
      </c>
      <c r="K36" s="18" t="s">
        <v>97</v>
      </c>
      <c r="L36" s="3"/>
    </row>
    <row r="37" spans="1:12" x14ac:dyDescent="0.2">
      <c r="A37" s="13">
        <v>31</v>
      </c>
      <c r="B37" s="20" t="s">
        <v>107</v>
      </c>
      <c r="C37" s="15" t="s">
        <v>5</v>
      </c>
      <c r="D37" s="15" t="s">
        <v>4</v>
      </c>
      <c r="E37" s="15">
        <v>1</v>
      </c>
      <c r="F37" s="15">
        <v>1</v>
      </c>
      <c r="G37" s="1">
        <v>0</v>
      </c>
      <c r="H37" s="17">
        <f t="shared" si="0"/>
        <v>0</v>
      </c>
      <c r="I37" s="21" t="s">
        <v>106</v>
      </c>
      <c r="J37" s="15" t="s">
        <v>98</v>
      </c>
      <c r="K37" s="18" t="s">
        <v>97</v>
      </c>
      <c r="L37" s="3"/>
    </row>
    <row r="38" spans="1:12" x14ac:dyDescent="0.2">
      <c r="A38" s="16">
        <v>32</v>
      </c>
      <c r="B38" s="20" t="s">
        <v>105</v>
      </c>
      <c r="C38" s="15" t="s">
        <v>5</v>
      </c>
      <c r="D38" s="15" t="s">
        <v>4</v>
      </c>
      <c r="E38" s="15">
        <v>14</v>
      </c>
      <c r="F38" s="15">
        <v>1</v>
      </c>
      <c r="G38" s="1">
        <v>0</v>
      </c>
      <c r="H38" s="17">
        <f t="shared" si="0"/>
        <v>0</v>
      </c>
      <c r="I38" s="21" t="s">
        <v>104</v>
      </c>
      <c r="J38" s="15" t="s">
        <v>98</v>
      </c>
      <c r="K38" s="18" t="s">
        <v>97</v>
      </c>
      <c r="L38" s="3"/>
    </row>
    <row r="39" spans="1:12" x14ac:dyDescent="0.2">
      <c r="A39" s="13">
        <v>33</v>
      </c>
      <c r="B39" s="20" t="s">
        <v>103</v>
      </c>
      <c r="C39" s="15" t="s">
        <v>5</v>
      </c>
      <c r="D39" s="15" t="s">
        <v>4</v>
      </c>
      <c r="E39" s="15">
        <v>4</v>
      </c>
      <c r="F39" s="15">
        <v>1</v>
      </c>
      <c r="G39" s="1">
        <v>0</v>
      </c>
      <c r="H39" s="17">
        <f t="shared" ref="H39:H70" si="1">(E39/F39)*G39</f>
        <v>0</v>
      </c>
      <c r="I39" s="21" t="s">
        <v>102</v>
      </c>
      <c r="J39" s="15" t="s">
        <v>98</v>
      </c>
      <c r="K39" s="18" t="s">
        <v>97</v>
      </c>
      <c r="L39" s="3"/>
    </row>
    <row r="40" spans="1:12" x14ac:dyDescent="0.2">
      <c r="A40" s="13">
        <v>34</v>
      </c>
      <c r="B40" s="14" t="s">
        <v>189</v>
      </c>
      <c r="C40" s="15" t="s">
        <v>5</v>
      </c>
      <c r="D40" s="13" t="s">
        <v>4</v>
      </c>
      <c r="E40" s="13">
        <v>10</v>
      </c>
      <c r="F40" s="16">
        <v>1</v>
      </c>
      <c r="G40" s="1">
        <v>0</v>
      </c>
      <c r="H40" s="17">
        <f t="shared" si="1"/>
        <v>0</v>
      </c>
      <c r="I40" s="14" t="s">
        <v>102</v>
      </c>
      <c r="J40" s="13" t="s">
        <v>98</v>
      </c>
      <c r="K40" s="26" t="s">
        <v>97</v>
      </c>
      <c r="L40" s="3"/>
    </row>
    <row r="41" spans="1:12" x14ac:dyDescent="0.2">
      <c r="A41" s="16">
        <v>35</v>
      </c>
      <c r="B41" s="14" t="s">
        <v>190</v>
      </c>
      <c r="C41" s="15" t="s">
        <v>5</v>
      </c>
      <c r="D41" s="13" t="s">
        <v>4</v>
      </c>
      <c r="E41" s="13">
        <v>2</v>
      </c>
      <c r="F41" s="16">
        <v>1</v>
      </c>
      <c r="G41" s="1">
        <v>0</v>
      </c>
      <c r="H41" s="17">
        <f t="shared" si="1"/>
        <v>0</v>
      </c>
      <c r="I41" s="14" t="s">
        <v>101</v>
      </c>
      <c r="J41" s="13" t="s">
        <v>98</v>
      </c>
      <c r="K41" s="26" t="s">
        <v>97</v>
      </c>
      <c r="L41" s="3"/>
    </row>
    <row r="42" spans="1:12" x14ac:dyDescent="0.2">
      <c r="A42" s="13">
        <v>36</v>
      </c>
      <c r="B42" s="20" t="s">
        <v>100</v>
      </c>
      <c r="C42" s="15" t="s">
        <v>61</v>
      </c>
      <c r="D42" s="15" t="s">
        <v>4</v>
      </c>
      <c r="E42" s="15">
        <v>10</v>
      </c>
      <c r="F42" s="15">
        <v>1</v>
      </c>
      <c r="G42" s="1">
        <v>0</v>
      </c>
      <c r="H42" s="17">
        <f t="shared" si="1"/>
        <v>0</v>
      </c>
      <c r="I42" s="21" t="s">
        <v>99</v>
      </c>
      <c r="J42" s="15" t="s">
        <v>98</v>
      </c>
      <c r="K42" s="18" t="s">
        <v>97</v>
      </c>
      <c r="L42" s="3"/>
    </row>
    <row r="43" spans="1:12" x14ac:dyDescent="0.2">
      <c r="A43" s="13">
        <v>37</v>
      </c>
      <c r="B43" s="20" t="s">
        <v>96</v>
      </c>
      <c r="C43" s="15" t="s">
        <v>5</v>
      </c>
      <c r="D43" s="15" t="s">
        <v>4</v>
      </c>
      <c r="E43" s="15">
        <v>5.5</v>
      </c>
      <c r="F43" s="15">
        <v>0.5</v>
      </c>
      <c r="G43" s="1">
        <v>0</v>
      </c>
      <c r="H43" s="17">
        <f t="shared" si="1"/>
        <v>0</v>
      </c>
      <c r="I43" s="21" t="s">
        <v>95</v>
      </c>
      <c r="J43" s="15" t="s">
        <v>23</v>
      </c>
      <c r="K43" s="18" t="s">
        <v>22</v>
      </c>
      <c r="L43" s="3"/>
    </row>
    <row r="44" spans="1:12" x14ac:dyDescent="0.2">
      <c r="A44" s="16">
        <v>38</v>
      </c>
      <c r="B44" s="20" t="s">
        <v>94</v>
      </c>
      <c r="C44" s="15" t="s">
        <v>5</v>
      </c>
      <c r="D44" s="15" t="s">
        <v>4</v>
      </c>
      <c r="E44" s="15">
        <v>4</v>
      </c>
      <c r="F44" s="15">
        <v>1</v>
      </c>
      <c r="G44" s="1">
        <v>0</v>
      </c>
      <c r="H44" s="17">
        <f t="shared" si="1"/>
        <v>0</v>
      </c>
      <c r="I44" s="21" t="s">
        <v>93</v>
      </c>
      <c r="J44" s="15" t="s">
        <v>75</v>
      </c>
      <c r="K44" s="18" t="s">
        <v>74</v>
      </c>
      <c r="L44" s="3"/>
    </row>
    <row r="45" spans="1:12" x14ac:dyDescent="0.2">
      <c r="A45" s="13">
        <v>39</v>
      </c>
      <c r="B45" s="27" t="s">
        <v>92</v>
      </c>
      <c r="C45" s="15" t="s">
        <v>5</v>
      </c>
      <c r="D45" s="15" t="s">
        <v>4</v>
      </c>
      <c r="E45" s="15">
        <v>2</v>
      </c>
      <c r="F45" s="15">
        <v>1</v>
      </c>
      <c r="G45" s="1">
        <v>0</v>
      </c>
      <c r="H45" s="17">
        <f t="shared" si="1"/>
        <v>0</v>
      </c>
      <c r="I45" s="21" t="s">
        <v>91</v>
      </c>
      <c r="J45" s="15" t="s">
        <v>81</v>
      </c>
      <c r="K45" s="18" t="s">
        <v>80</v>
      </c>
      <c r="L45" s="3"/>
    </row>
    <row r="46" spans="1:12" ht="15" x14ac:dyDescent="0.2">
      <c r="A46" s="13">
        <v>40</v>
      </c>
      <c r="B46" s="28" t="s">
        <v>191</v>
      </c>
      <c r="C46" s="15" t="s">
        <v>5</v>
      </c>
      <c r="D46" s="13" t="s">
        <v>57</v>
      </c>
      <c r="E46" s="13">
        <v>12</v>
      </c>
      <c r="F46" s="16">
        <v>1</v>
      </c>
      <c r="G46" s="1">
        <v>0</v>
      </c>
      <c r="H46" s="17">
        <f t="shared" si="1"/>
        <v>0</v>
      </c>
      <c r="I46" s="14" t="s">
        <v>90</v>
      </c>
      <c r="J46" s="13" t="s">
        <v>2</v>
      </c>
      <c r="K46" s="18" t="s">
        <v>1</v>
      </c>
      <c r="L46" s="3"/>
    </row>
    <row r="47" spans="1:12" x14ac:dyDescent="0.2">
      <c r="A47" s="16">
        <v>41</v>
      </c>
      <c r="B47" s="14" t="s">
        <v>192</v>
      </c>
      <c r="C47" s="15" t="s">
        <v>5</v>
      </c>
      <c r="D47" s="13" t="s">
        <v>57</v>
      </c>
      <c r="E47" s="13">
        <v>1</v>
      </c>
      <c r="F47" s="16">
        <v>1</v>
      </c>
      <c r="G47" s="1">
        <v>0</v>
      </c>
      <c r="H47" s="17">
        <f t="shared" si="1"/>
        <v>0</v>
      </c>
      <c r="I47" s="14" t="s">
        <v>89</v>
      </c>
      <c r="J47" s="13" t="s">
        <v>2</v>
      </c>
      <c r="K47" s="18" t="s">
        <v>1</v>
      </c>
      <c r="L47" s="3"/>
    </row>
    <row r="48" spans="1:12" x14ac:dyDescent="0.2">
      <c r="A48" s="13">
        <v>42</v>
      </c>
      <c r="B48" s="20" t="s">
        <v>88</v>
      </c>
      <c r="C48" s="15" t="s">
        <v>5</v>
      </c>
      <c r="D48" s="15" t="s">
        <v>51</v>
      </c>
      <c r="E48" s="15">
        <v>48</v>
      </c>
      <c r="F48" s="15">
        <v>1</v>
      </c>
      <c r="G48" s="1">
        <v>0</v>
      </c>
      <c r="H48" s="17">
        <f t="shared" si="1"/>
        <v>0</v>
      </c>
      <c r="I48" s="21" t="s">
        <v>87</v>
      </c>
      <c r="J48" s="15" t="s">
        <v>75</v>
      </c>
      <c r="K48" s="18" t="s">
        <v>74</v>
      </c>
      <c r="L48" s="3"/>
    </row>
    <row r="49" spans="1:14" x14ac:dyDescent="0.2">
      <c r="A49" s="13">
        <v>43</v>
      </c>
      <c r="B49" s="20" t="s">
        <v>86</v>
      </c>
      <c r="C49" s="15" t="s">
        <v>5</v>
      </c>
      <c r="D49" s="15" t="s">
        <v>51</v>
      </c>
      <c r="E49" s="15">
        <v>3</v>
      </c>
      <c r="F49" s="15">
        <v>1</v>
      </c>
      <c r="G49" s="1">
        <v>0</v>
      </c>
      <c r="H49" s="17">
        <f t="shared" si="1"/>
        <v>0</v>
      </c>
      <c r="I49" s="21" t="s">
        <v>85</v>
      </c>
      <c r="J49" s="15" t="s">
        <v>81</v>
      </c>
      <c r="K49" s="18" t="s">
        <v>80</v>
      </c>
      <c r="L49" s="3"/>
    </row>
    <row r="50" spans="1:14" x14ac:dyDescent="0.2">
      <c r="A50" s="16">
        <v>44</v>
      </c>
      <c r="B50" s="20" t="s">
        <v>84</v>
      </c>
      <c r="C50" s="15" t="s">
        <v>5</v>
      </c>
      <c r="D50" s="15" t="s">
        <v>51</v>
      </c>
      <c r="E50" s="15">
        <v>9</v>
      </c>
      <c r="F50" s="15">
        <v>1</v>
      </c>
      <c r="G50" s="1">
        <v>0</v>
      </c>
      <c r="H50" s="17">
        <f t="shared" si="1"/>
        <v>0</v>
      </c>
      <c r="I50" s="21" t="s">
        <v>82</v>
      </c>
      <c r="J50" s="15" t="s">
        <v>81</v>
      </c>
      <c r="K50" s="18" t="s">
        <v>80</v>
      </c>
      <c r="L50" s="3"/>
    </row>
    <row r="51" spans="1:14" x14ac:dyDescent="0.2">
      <c r="A51" s="13">
        <v>45</v>
      </c>
      <c r="B51" s="20" t="s">
        <v>83</v>
      </c>
      <c r="C51" s="15" t="s">
        <v>5</v>
      </c>
      <c r="D51" s="15" t="s">
        <v>51</v>
      </c>
      <c r="E51" s="15">
        <v>1</v>
      </c>
      <c r="F51" s="15">
        <v>1</v>
      </c>
      <c r="G51" s="1">
        <v>0</v>
      </c>
      <c r="H51" s="17">
        <f t="shared" si="1"/>
        <v>0</v>
      </c>
      <c r="I51" s="21" t="s">
        <v>82</v>
      </c>
      <c r="J51" s="15" t="s">
        <v>81</v>
      </c>
      <c r="K51" s="18" t="s">
        <v>80</v>
      </c>
      <c r="L51" s="3"/>
    </row>
    <row r="52" spans="1:14" x14ac:dyDescent="0.2">
      <c r="A52" s="13">
        <v>46</v>
      </c>
      <c r="B52" s="20" t="s">
        <v>79</v>
      </c>
      <c r="C52" s="15" t="s">
        <v>5</v>
      </c>
      <c r="D52" s="15" t="s">
        <v>51</v>
      </c>
      <c r="E52" s="15">
        <v>7</v>
      </c>
      <c r="F52" s="15">
        <v>1</v>
      </c>
      <c r="G52" s="1">
        <v>0</v>
      </c>
      <c r="H52" s="17">
        <f t="shared" si="1"/>
        <v>0</v>
      </c>
      <c r="I52" s="21" t="s">
        <v>78</v>
      </c>
      <c r="J52" s="15" t="s">
        <v>75</v>
      </c>
      <c r="K52" s="18" t="s">
        <v>74</v>
      </c>
      <c r="L52" s="3"/>
    </row>
    <row r="53" spans="1:14" x14ac:dyDescent="0.2">
      <c r="A53" s="16">
        <v>47</v>
      </c>
      <c r="B53" s="29" t="s">
        <v>193</v>
      </c>
      <c r="C53" s="30" t="s">
        <v>163</v>
      </c>
      <c r="D53" s="15" t="s">
        <v>51</v>
      </c>
      <c r="E53" s="16">
        <v>1</v>
      </c>
      <c r="F53" s="16">
        <v>1</v>
      </c>
      <c r="G53" s="1">
        <v>0</v>
      </c>
      <c r="H53" s="17">
        <f t="shared" si="1"/>
        <v>0</v>
      </c>
      <c r="I53" s="21" t="s">
        <v>77</v>
      </c>
      <c r="J53" s="15" t="s">
        <v>45</v>
      </c>
      <c r="K53" s="18" t="s">
        <v>44</v>
      </c>
      <c r="L53" s="3"/>
    </row>
    <row r="54" spans="1:14" x14ac:dyDescent="0.2">
      <c r="A54" s="13">
        <v>48</v>
      </c>
      <c r="B54" s="20" t="s">
        <v>76</v>
      </c>
      <c r="C54" s="15" t="s">
        <v>5</v>
      </c>
      <c r="D54" s="15" t="s">
        <v>51</v>
      </c>
      <c r="E54" s="15">
        <v>48</v>
      </c>
      <c r="F54" s="15">
        <v>1</v>
      </c>
      <c r="G54" s="1">
        <v>0</v>
      </c>
      <c r="H54" s="17">
        <f t="shared" si="1"/>
        <v>0</v>
      </c>
      <c r="I54" s="21" t="s">
        <v>73</v>
      </c>
      <c r="J54" s="15" t="s">
        <v>75</v>
      </c>
      <c r="K54" s="18" t="s">
        <v>74</v>
      </c>
      <c r="L54" s="3"/>
      <c r="N54" s="25"/>
    </row>
    <row r="55" spans="1:14" x14ac:dyDescent="0.2">
      <c r="A55" s="13">
        <v>49</v>
      </c>
      <c r="B55" s="20" t="s">
        <v>72</v>
      </c>
      <c r="C55" s="15" t="s">
        <v>5</v>
      </c>
      <c r="D55" s="15" t="s">
        <v>4</v>
      </c>
      <c r="E55" s="15">
        <v>2</v>
      </c>
      <c r="F55" s="15">
        <v>1</v>
      </c>
      <c r="G55" s="1">
        <v>0</v>
      </c>
      <c r="H55" s="17">
        <f t="shared" si="1"/>
        <v>0</v>
      </c>
      <c r="I55" s="21" t="s">
        <v>71</v>
      </c>
      <c r="J55" s="15" t="s">
        <v>68</v>
      </c>
      <c r="K55" s="18" t="s">
        <v>67</v>
      </c>
      <c r="L55" s="3"/>
    </row>
    <row r="56" spans="1:14" x14ac:dyDescent="0.2">
      <c r="A56" s="16">
        <v>50</v>
      </c>
      <c r="B56" s="20" t="s">
        <v>70</v>
      </c>
      <c r="C56" s="15" t="s">
        <v>5</v>
      </c>
      <c r="D56" s="15" t="s">
        <v>4</v>
      </c>
      <c r="E56" s="15">
        <v>1</v>
      </c>
      <c r="F56" s="15">
        <v>0.5</v>
      </c>
      <c r="G56" s="1">
        <v>0</v>
      </c>
      <c r="H56" s="17">
        <f t="shared" si="1"/>
        <v>0</v>
      </c>
      <c r="I56" s="21" t="s">
        <v>69</v>
      </c>
      <c r="J56" s="15" t="s">
        <v>68</v>
      </c>
      <c r="K56" s="18" t="s">
        <v>67</v>
      </c>
      <c r="L56" s="3"/>
    </row>
    <row r="57" spans="1:14" x14ac:dyDescent="0.2">
      <c r="A57" s="13">
        <v>51</v>
      </c>
      <c r="B57" s="14" t="s">
        <v>217</v>
      </c>
      <c r="C57" s="15" t="s">
        <v>61</v>
      </c>
      <c r="D57" s="13" t="s">
        <v>4</v>
      </c>
      <c r="E57" s="13">
        <v>20</v>
      </c>
      <c r="F57" s="16">
        <v>1</v>
      </c>
      <c r="G57" s="1">
        <v>0</v>
      </c>
      <c r="H57" s="17">
        <f t="shared" si="1"/>
        <v>0</v>
      </c>
      <c r="I57" s="18" t="s">
        <v>218</v>
      </c>
      <c r="J57" s="15" t="s">
        <v>23</v>
      </c>
      <c r="K57" s="18" t="s">
        <v>22</v>
      </c>
      <c r="L57" s="3"/>
    </row>
    <row r="58" spans="1:14" x14ac:dyDescent="0.2">
      <c r="A58" s="13">
        <v>52</v>
      </c>
      <c r="B58" s="20" t="s">
        <v>66</v>
      </c>
      <c r="C58" s="15" t="s">
        <v>5</v>
      </c>
      <c r="D58" s="15" t="s">
        <v>4</v>
      </c>
      <c r="E58" s="15">
        <v>3</v>
      </c>
      <c r="F58" s="15">
        <v>1</v>
      </c>
      <c r="G58" s="1">
        <v>0</v>
      </c>
      <c r="H58" s="17">
        <f t="shared" si="1"/>
        <v>0</v>
      </c>
      <c r="I58" s="21" t="s">
        <v>65</v>
      </c>
      <c r="J58" s="15" t="s">
        <v>45</v>
      </c>
      <c r="K58" s="18" t="s">
        <v>44</v>
      </c>
      <c r="L58" s="3"/>
    </row>
    <row r="59" spans="1:14" x14ac:dyDescent="0.2">
      <c r="A59" s="16">
        <v>53</v>
      </c>
      <c r="B59" s="20" t="s">
        <v>64</v>
      </c>
      <c r="C59" s="15" t="s">
        <v>5</v>
      </c>
      <c r="D59" s="15" t="s">
        <v>4</v>
      </c>
      <c r="E59" s="15">
        <v>0.1</v>
      </c>
      <c r="F59" s="15">
        <v>0.1</v>
      </c>
      <c r="G59" s="1">
        <v>0</v>
      </c>
      <c r="H59" s="17">
        <f t="shared" si="1"/>
        <v>0</v>
      </c>
      <c r="I59" s="21" t="s">
        <v>63</v>
      </c>
      <c r="J59" s="15" t="s">
        <v>23</v>
      </c>
      <c r="K59" s="18" t="s">
        <v>22</v>
      </c>
      <c r="L59" s="3"/>
    </row>
    <row r="60" spans="1:14" x14ac:dyDescent="0.2">
      <c r="A60" s="13">
        <v>54</v>
      </c>
      <c r="B60" s="20" t="s">
        <v>62</v>
      </c>
      <c r="C60" s="15" t="s">
        <v>61</v>
      </c>
      <c r="D60" s="15" t="s">
        <v>51</v>
      </c>
      <c r="E60" s="15">
        <v>10</v>
      </c>
      <c r="F60" s="15">
        <v>1</v>
      </c>
      <c r="G60" s="1">
        <v>0</v>
      </c>
      <c r="H60" s="17">
        <f t="shared" si="1"/>
        <v>0</v>
      </c>
      <c r="I60" s="21" t="s">
        <v>60</v>
      </c>
      <c r="J60" s="15" t="s">
        <v>45</v>
      </c>
      <c r="K60" s="18" t="s">
        <v>44</v>
      </c>
      <c r="L60" s="3"/>
      <c r="N60" s="25"/>
    </row>
    <row r="61" spans="1:14" x14ac:dyDescent="0.2">
      <c r="A61" s="13">
        <v>55</v>
      </c>
      <c r="B61" s="20" t="s">
        <v>59</v>
      </c>
      <c r="C61" s="15" t="s">
        <v>5</v>
      </c>
      <c r="D61" s="15" t="s">
        <v>4</v>
      </c>
      <c r="E61" s="15">
        <v>4</v>
      </c>
      <c r="F61" s="15">
        <v>1</v>
      </c>
      <c r="G61" s="1">
        <v>0</v>
      </c>
      <c r="H61" s="17">
        <f t="shared" si="1"/>
        <v>0</v>
      </c>
      <c r="I61" s="21" t="s">
        <v>58</v>
      </c>
      <c r="J61" s="15" t="s">
        <v>45</v>
      </c>
      <c r="K61" s="18" t="s">
        <v>44</v>
      </c>
      <c r="L61" s="3"/>
      <c r="N61" s="25"/>
    </row>
    <row r="62" spans="1:14" x14ac:dyDescent="0.2">
      <c r="A62" s="13">
        <v>56</v>
      </c>
      <c r="B62" s="14" t="s">
        <v>219</v>
      </c>
      <c r="C62" s="15" t="s">
        <v>5</v>
      </c>
      <c r="D62" s="13" t="s">
        <v>4</v>
      </c>
      <c r="E62" s="13">
        <v>10</v>
      </c>
      <c r="F62" s="16">
        <v>0.01</v>
      </c>
      <c r="G62" s="1">
        <v>0</v>
      </c>
      <c r="H62" s="17">
        <f t="shared" si="1"/>
        <v>0</v>
      </c>
      <c r="I62" s="18" t="s">
        <v>220</v>
      </c>
      <c r="J62" s="15" t="s">
        <v>23</v>
      </c>
      <c r="K62" s="18" t="s">
        <v>22</v>
      </c>
      <c r="L62" s="3"/>
    </row>
    <row r="63" spans="1:14" x14ac:dyDescent="0.2">
      <c r="A63" s="13">
        <v>57</v>
      </c>
      <c r="B63" s="14" t="s">
        <v>56</v>
      </c>
      <c r="C63" s="15" t="s">
        <v>52</v>
      </c>
      <c r="D63" s="13" t="s">
        <v>51</v>
      </c>
      <c r="E63" s="13">
        <v>33</v>
      </c>
      <c r="F63" s="16">
        <v>1</v>
      </c>
      <c r="G63" s="1">
        <v>0</v>
      </c>
      <c r="H63" s="17">
        <f t="shared" si="1"/>
        <v>0</v>
      </c>
      <c r="I63" s="14" t="s">
        <v>55</v>
      </c>
      <c r="J63" s="13" t="s">
        <v>54</v>
      </c>
      <c r="K63" s="18" t="s">
        <v>53</v>
      </c>
      <c r="L63" s="3"/>
    </row>
    <row r="64" spans="1:14" ht="25.5" x14ac:dyDescent="0.2">
      <c r="A64" s="16">
        <v>58</v>
      </c>
      <c r="B64" s="14" t="s">
        <v>205</v>
      </c>
      <c r="C64" s="15" t="s">
        <v>5</v>
      </c>
      <c r="D64" s="13" t="s">
        <v>51</v>
      </c>
      <c r="E64" s="13">
        <v>1</v>
      </c>
      <c r="F64" s="16">
        <v>0.1</v>
      </c>
      <c r="G64" s="1">
        <v>0</v>
      </c>
      <c r="H64" s="17">
        <f t="shared" si="1"/>
        <v>0</v>
      </c>
      <c r="I64" s="14" t="s">
        <v>215</v>
      </c>
      <c r="J64" s="13" t="s">
        <v>49</v>
      </c>
      <c r="K64" s="26" t="s">
        <v>48</v>
      </c>
      <c r="L64" s="3"/>
    </row>
    <row r="65" spans="1:12" ht="25.5" x14ac:dyDescent="0.2">
      <c r="A65" s="13">
        <v>59</v>
      </c>
      <c r="B65" s="14" t="s">
        <v>207</v>
      </c>
      <c r="C65" s="15" t="s">
        <v>5</v>
      </c>
      <c r="D65" s="13" t="s">
        <v>51</v>
      </c>
      <c r="E65" s="13">
        <v>1</v>
      </c>
      <c r="F65" s="16">
        <v>0.1</v>
      </c>
      <c r="G65" s="1">
        <v>0</v>
      </c>
      <c r="H65" s="17">
        <f t="shared" si="1"/>
        <v>0</v>
      </c>
      <c r="I65" s="14" t="s">
        <v>214</v>
      </c>
      <c r="J65" s="13" t="s">
        <v>49</v>
      </c>
      <c r="K65" s="26" t="s">
        <v>48</v>
      </c>
      <c r="L65" s="3"/>
    </row>
    <row r="66" spans="1:12" x14ac:dyDescent="0.2">
      <c r="A66" s="13">
        <v>60</v>
      </c>
      <c r="B66" s="29" t="s">
        <v>213</v>
      </c>
      <c r="C66" s="15" t="s">
        <v>52</v>
      </c>
      <c r="D66" s="15" t="s">
        <v>51</v>
      </c>
      <c r="E66" s="16">
        <v>1</v>
      </c>
      <c r="F66" s="16">
        <v>1</v>
      </c>
      <c r="G66" s="1">
        <v>0</v>
      </c>
      <c r="H66" s="17">
        <f t="shared" si="1"/>
        <v>0</v>
      </c>
      <c r="I66" s="21" t="s">
        <v>50</v>
      </c>
      <c r="J66" s="15" t="s">
        <v>45</v>
      </c>
      <c r="K66" s="18" t="s">
        <v>44</v>
      </c>
      <c r="L66" s="3"/>
    </row>
    <row r="67" spans="1:12" x14ac:dyDescent="0.2">
      <c r="A67" s="16">
        <v>61</v>
      </c>
      <c r="B67" s="20" t="s">
        <v>47</v>
      </c>
      <c r="C67" s="15" t="s">
        <v>5</v>
      </c>
      <c r="D67" s="15" t="s">
        <v>4</v>
      </c>
      <c r="E67" s="15">
        <v>3</v>
      </c>
      <c r="F67" s="15">
        <v>1</v>
      </c>
      <c r="G67" s="1">
        <v>0</v>
      </c>
      <c r="H67" s="17">
        <f t="shared" si="1"/>
        <v>0</v>
      </c>
      <c r="I67" s="21" t="s">
        <v>46</v>
      </c>
      <c r="J67" s="15" t="s">
        <v>45</v>
      </c>
      <c r="K67" s="18" t="s">
        <v>44</v>
      </c>
      <c r="L67" s="3"/>
    </row>
    <row r="68" spans="1:12" x14ac:dyDescent="0.2">
      <c r="A68" s="13">
        <v>62</v>
      </c>
      <c r="B68" s="20" t="s">
        <v>43</v>
      </c>
      <c r="C68" s="15" t="s">
        <v>5</v>
      </c>
      <c r="D68" s="15" t="s">
        <v>4</v>
      </c>
      <c r="E68" s="15">
        <v>2</v>
      </c>
      <c r="F68" s="15">
        <v>0.5</v>
      </c>
      <c r="G68" s="1">
        <v>0</v>
      </c>
      <c r="H68" s="17">
        <f t="shared" si="1"/>
        <v>0</v>
      </c>
      <c r="I68" s="21" t="s">
        <v>42</v>
      </c>
      <c r="J68" s="15" t="s">
        <v>23</v>
      </c>
      <c r="K68" s="18" t="s">
        <v>22</v>
      </c>
      <c r="L68" s="3"/>
    </row>
    <row r="69" spans="1:12" x14ac:dyDescent="0.2">
      <c r="A69" s="13">
        <v>63</v>
      </c>
      <c r="B69" s="14" t="s">
        <v>194</v>
      </c>
      <c r="C69" s="15" t="s">
        <v>5</v>
      </c>
      <c r="D69" s="13" t="s">
        <v>4</v>
      </c>
      <c r="E69" s="13">
        <v>2</v>
      </c>
      <c r="F69" s="16">
        <v>0.5</v>
      </c>
      <c r="G69" s="1">
        <v>0</v>
      </c>
      <c r="H69" s="17">
        <f t="shared" si="1"/>
        <v>0</v>
      </c>
      <c r="I69" s="14" t="s">
        <v>41</v>
      </c>
      <c r="J69" s="13" t="s">
        <v>40</v>
      </c>
      <c r="K69" s="26" t="s">
        <v>39</v>
      </c>
      <c r="L69" s="3"/>
    </row>
    <row r="70" spans="1:12" x14ac:dyDescent="0.2">
      <c r="A70" s="16">
        <v>64</v>
      </c>
      <c r="B70" s="20" t="s">
        <v>38</v>
      </c>
      <c r="C70" s="15" t="s">
        <v>5</v>
      </c>
      <c r="D70" s="15" t="s">
        <v>4</v>
      </c>
      <c r="E70" s="15">
        <v>2</v>
      </c>
      <c r="F70" s="15">
        <v>1</v>
      </c>
      <c r="G70" s="1">
        <v>0</v>
      </c>
      <c r="H70" s="17">
        <f t="shared" si="1"/>
        <v>0</v>
      </c>
      <c r="I70" s="21" t="s">
        <v>37</v>
      </c>
      <c r="J70" s="15" t="s">
        <v>14</v>
      </c>
      <c r="K70" s="18" t="s">
        <v>13</v>
      </c>
      <c r="L70" s="3"/>
    </row>
    <row r="71" spans="1:12" x14ac:dyDescent="0.2">
      <c r="A71" s="13">
        <v>65</v>
      </c>
      <c r="B71" s="20" t="s">
        <v>36</v>
      </c>
      <c r="C71" s="15" t="s">
        <v>5</v>
      </c>
      <c r="D71" s="15" t="s">
        <v>4</v>
      </c>
      <c r="E71" s="15">
        <v>20</v>
      </c>
      <c r="F71" s="15">
        <v>1</v>
      </c>
      <c r="G71" s="1">
        <v>0</v>
      </c>
      <c r="H71" s="17">
        <f t="shared" ref="H71:H85" si="2">(E71/F71)*G71</f>
        <v>0</v>
      </c>
      <c r="I71" s="21" t="s">
        <v>35</v>
      </c>
      <c r="J71" s="15" t="s">
        <v>14</v>
      </c>
      <c r="K71" s="18" t="s">
        <v>13</v>
      </c>
      <c r="L71" s="3"/>
    </row>
    <row r="72" spans="1:12" x14ac:dyDescent="0.2">
      <c r="A72" s="13">
        <v>66</v>
      </c>
      <c r="B72" s="14" t="s">
        <v>208</v>
      </c>
      <c r="C72" s="15" t="s">
        <v>5</v>
      </c>
      <c r="D72" s="13" t="s">
        <v>4</v>
      </c>
      <c r="E72" s="13">
        <v>2</v>
      </c>
      <c r="F72" s="16">
        <v>1</v>
      </c>
      <c r="G72" s="1">
        <v>0</v>
      </c>
      <c r="H72" s="17">
        <f t="shared" si="2"/>
        <v>0</v>
      </c>
      <c r="I72" s="14" t="s">
        <v>34</v>
      </c>
      <c r="J72" s="13" t="s">
        <v>14</v>
      </c>
      <c r="K72" s="26" t="s">
        <v>13</v>
      </c>
      <c r="L72" s="3"/>
    </row>
    <row r="73" spans="1:12" x14ac:dyDescent="0.2">
      <c r="A73" s="16">
        <v>67</v>
      </c>
      <c r="B73" s="14" t="s">
        <v>195</v>
      </c>
      <c r="C73" s="15" t="s">
        <v>5</v>
      </c>
      <c r="D73" s="13" t="s">
        <v>4</v>
      </c>
      <c r="E73" s="13">
        <v>1</v>
      </c>
      <c r="F73" s="16">
        <v>1</v>
      </c>
      <c r="G73" s="1">
        <v>0</v>
      </c>
      <c r="H73" s="17">
        <f t="shared" si="2"/>
        <v>0</v>
      </c>
      <c r="I73" s="14" t="s">
        <v>33</v>
      </c>
      <c r="J73" s="13" t="s">
        <v>14</v>
      </c>
      <c r="K73" s="26" t="s">
        <v>13</v>
      </c>
      <c r="L73" s="3"/>
    </row>
    <row r="74" spans="1:12" x14ac:dyDescent="0.2">
      <c r="A74" s="13">
        <v>68</v>
      </c>
      <c r="B74" s="14" t="s">
        <v>196</v>
      </c>
      <c r="C74" s="15" t="s">
        <v>5</v>
      </c>
      <c r="D74" s="13" t="s">
        <v>4</v>
      </c>
      <c r="E74" s="13">
        <v>3</v>
      </c>
      <c r="F74" s="16">
        <v>1</v>
      </c>
      <c r="G74" s="1">
        <v>0</v>
      </c>
      <c r="H74" s="17">
        <f t="shared" si="2"/>
        <v>0</v>
      </c>
      <c r="I74" s="14" t="s">
        <v>32</v>
      </c>
      <c r="J74" s="13" t="s">
        <v>14</v>
      </c>
      <c r="K74" s="26" t="s">
        <v>13</v>
      </c>
      <c r="L74" s="3"/>
    </row>
    <row r="75" spans="1:12" x14ac:dyDescent="0.2">
      <c r="A75" s="13">
        <v>69</v>
      </c>
      <c r="B75" s="20" t="s">
        <v>31</v>
      </c>
      <c r="C75" s="15" t="s">
        <v>5</v>
      </c>
      <c r="D75" s="15" t="s">
        <v>4</v>
      </c>
      <c r="E75" s="15">
        <v>1</v>
      </c>
      <c r="F75" s="15">
        <v>1</v>
      </c>
      <c r="G75" s="1">
        <v>0</v>
      </c>
      <c r="H75" s="17">
        <f t="shared" si="2"/>
        <v>0</v>
      </c>
      <c r="I75" s="21" t="s">
        <v>30</v>
      </c>
      <c r="J75" s="15" t="s">
        <v>14</v>
      </c>
      <c r="K75" s="18" t="s">
        <v>13</v>
      </c>
      <c r="L75" s="3"/>
    </row>
    <row r="76" spans="1:12" x14ac:dyDescent="0.2">
      <c r="A76" s="16">
        <v>70</v>
      </c>
      <c r="B76" s="14" t="s">
        <v>197</v>
      </c>
      <c r="C76" s="15" t="s">
        <v>5</v>
      </c>
      <c r="D76" s="13" t="s">
        <v>4</v>
      </c>
      <c r="E76" s="13">
        <v>2</v>
      </c>
      <c r="F76" s="16">
        <v>1</v>
      </c>
      <c r="G76" s="1">
        <v>0</v>
      </c>
      <c r="H76" s="17">
        <f t="shared" si="2"/>
        <v>0</v>
      </c>
      <c r="I76" s="14" t="s">
        <v>29</v>
      </c>
      <c r="J76" s="13" t="s">
        <v>14</v>
      </c>
      <c r="K76" s="26" t="s">
        <v>13</v>
      </c>
      <c r="L76" s="3"/>
    </row>
    <row r="77" spans="1:12" x14ac:dyDescent="0.2">
      <c r="A77" s="13">
        <v>71</v>
      </c>
      <c r="B77" s="29" t="s">
        <v>198</v>
      </c>
      <c r="C77" s="15" t="s">
        <v>5</v>
      </c>
      <c r="D77" s="15" t="s">
        <v>4</v>
      </c>
      <c r="E77" s="16">
        <v>1</v>
      </c>
      <c r="F77" s="16">
        <v>1</v>
      </c>
      <c r="G77" s="1">
        <v>0</v>
      </c>
      <c r="H77" s="17">
        <f t="shared" si="2"/>
        <v>0</v>
      </c>
      <c r="I77" s="21" t="s">
        <v>28</v>
      </c>
      <c r="J77" s="13" t="s">
        <v>27</v>
      </c>
      <c r="K77" s="26" t="s">
        <v>13</v>
      </c>
      <c r="L77" s="3"/>
    </row>
    <row r="78" spans="1:12" x14ac:dyDescent="0.2">
      <c r="A78" s="13">
        <v>72</v>
      </c>
      <c r="B78" s="14" t="s">
        <v>212</v>
      </c>
      <c r="C78" s="15" t="s">
        <v>5</v>
      </c>
      <c r="D78" s="13" t="s">
        <v>4</v>
      </c>
      <c r="E78" s="13">
        <v>1</v>
      </c>
      <c r="F78" s="16">
        <v>1</v>
      </c>
      <c r="G78" s="1">
        <v>0</v>
      </c>
      <c r="H78" s="17">
        <f t="shared" si="2"/>
        <v>0</v>
      </c>
      <c r="I78" s="14" t="s">
        <v>26</v>
      </c>
      <c r="J78" s="13" t="s">
        <v>14</v>
      </c>
      <c r="K78" s="26" t="s">
        <v>13</v>
      </c>
      <c r="L78" s="3"/>
    </row>
    <row r="79" spans="1:12" x14ac:dyDescent="0.2">
      <c r="A79" s="16">
        <v>73</v>
      </c>
      <c r="B79" s="20" t="s">
        <v>25</v>
      </c>
      <c r="C79" s="15" t="s">
        <v>5</v>
      </c>
      <c r="D79" s="15" t="s">
        <v>4</v>
      </c>
      <c r="E79" s="15">
        <v>0.5</v>
      </c>
      <c r="F79" s="15">
        <v>0.5</v>
      </c>
      <c r="G79" s="1">
        <v>0</v>
      </c>
      <c r="H79" s="17">
        <f t="shared" si="2"/>
        <v>0</v>
      </c>
      <c r="I79" s="21" t="s">
        <v>24</v>
      </c>
      <c r="J79" s="15" t="s">
        <v>23</v>
      </c>
      <c r="K79" s="18" t="s">
        <v>22</v>
      </c>
      <c r="L79" s="3"/>
    </row>
    <row r="80" spans="1:12" ht="25.5" x14ac:dyDescent="0.2">
      <c r="A80" s="13">
        <v>74</v>
      </c>
      <c r="B80" s="20" t="s">
        <v>21</v>
      </c>
      <c r="C80" s="15" t="s">
        <v>5</v>
      </c>
      <c r="D80" s="15" t="s">
        <v>4</v>
      </c>
      <c r="E80" s="15">
        <v>7</v>
      </c>
      <c r="F80" s="15">
        <v>1</v>
      </c>
      <c r="G80" s="1">
        <v>0</v>
      </c>
      <c r="H80" s="17">
        <f t="shared" si="2"/>
        <v>0</v>
      </c>
      <c r="I80" s="21" t="s">
        <v>20</v>
      </c>
      <c r="J80" s="15" t="s">
        <v>19</v>
      </c>
      <c r="K80" s="18" t="s">
        <v>16</v>
      </c>
      <c r="L80" s="3"/>
    </row>
    <row r="81" spans="1:12" ht="25.5" x14ac:dyDescent="0.2">
      <c r="A81" s="13">
        <v>75</v>
      </c>
      <c r="B81" s="29" t="s">
        <v>199</v>
      </c>
      <c r="C81" s="15" t="s">
        <v>5</v>
      </c>
      <c r="D81" s="15" t="s">
        <v>4</v>
      </c>
      <c r="E81" s="16">
        <v>1</v>
      </c>
      <c r="F81" s="16">
        <v>1</v>
      </c>
      <c r="G81" s="1">
        <v>0</v>
      </c>
      <c r="H81" s="17">
        <f t="shared" si="2"/>
        <v>0</v>
      </c>
      <c r="I81" s="21" t="s">
        <v>18</v>
      </c>
      <c r="J81" s="15" t="s">
        <v>17</v>
      </c>
      <c r="K81" s="18" t="s">
        <v>16</v>
      </c>
      <c r="L81" s="3"/>
    </row>
    <row r="82" spans="1:12" x14ac:dyDescent="0.2">
      <c r="A82" s="16">
        <v>76</v>
      </c>
      <c r="B82" s="14" t="s">
        <v>200</v>
      </c>
      <c r="C82" s="15" t="s">
        <v>5</v>
      </c>
      <c r="D82" s="13" t="s">
        <v>4</v>
      </c>
      <c r="E82" s="13">
        <v>10</v>
      </c>
      <c r="F82" s="16">
        <v>1</v>
      </c>
      <c r="G82" s="1">
        <v>0</v>
      </c>
      <c r="H82" s="17">
        <f t="shared" si="2"/>
        <v>0</v>
      </c>
      <c r="I82" s="14" t="s">
        <v>15</v>
      </c>
      <c r="J82" s="13" t="s">
        <v>14</v>
      </c>
      <c r="K82" s="26" t="s">
        <v>13</v>
      </c>
      <c r="L82" s="3"/>
    </row>
    <row r="83" spans="1:12" x14ac:dyDescent="0.2">
      <c r="A83" s="13">
        <v>77</v>
      </c>
      <c r="B83" s="20" t="s">
        <v>12</v>
      </c>
      <c r="C83" s="15" t="s">
        <v>11</v>
      </c>
      <c r="D83" s="15" t="s">
        <v>4</v>
      </c>
      <c r="E83" s="15">
        <v>3</v>
      </c>
      <c r="F83" s="15">
        <v>1</v>
      </c>
      <c r="G83" s="1">
        <v>0</v>
      </c>
      <c r="H83" s="17">
        <f t="shared" si="2"/>
        <v>0</v>
      </c>
      <c r="I83" s="21" t="s">
        <v>10</v>
      </c>
      <c r="J83" s="15" t="s">
        <v>7</v>
      </c>
      <c r="K83" s="18" t="s">
        <v>6</v>
      </c>
      <c r="L83" s="3"/>
    </row>
    <row r="84" spans="1:12" x14ac:dyDescent="0.2">
      <c r="A84" s="13">
        <v>78</v>
      </c>
      <c r="B84" s="20" t="s">
        <v>9</v>
      </c>
      <c r="C84" s="15" t="s">
        <v>5</v>
      </c>
      <c r="D84" s="15" t="s">
        <v>4</v>
      </c>
      <c r="E84" s="15">
        <v>2</v>
      </c>
      <c r="F84" s="15">
        <v>1</v>
      </c>
      <c r="G84" s="1">
        <v>0</v>
      </c>
      <c r="H84" s="17">
        <f t="shared" si="2"/>
        <v>0</v>
      </c>
      <c r="I84" s="21" t="s">
        <v>8</v>
      </c>
      <c r="J84" s="15" t="s">
        <v>7</v>
      </c>
      <c r="K84" s="18" t="s">
        <v>6</v>
      </c>
      <c r="L84" s="3"/>
    </row>
    <row r="85" spans="1:12" x14ac:dyDescent="0.2">
      <c r="A85" s="16">
        <v>79</v>
      </c>
      <c r="B85" s="14" t="s">
        <v>201</v>
      </c>
      <c r="C85" s="15" t="s">
        <v>5</v>
      </c>
      <c r="D85" s="13" t="s">
        <v>4</v>
      </c>
      <c r="E85" s="13">
        <v>5</v>
      </c>
      <c r="F85" s="16">
        <v>1</v>
      </c>
      <c r="G85" s="1">
        <v>0</v>
      </c>
      <c r="H85" s="17">
        <f t="shared" si="2"/>
        <v>0</v>
      </c>
      <c r="I85" s="18" t="s">
        <v>3</v>
      </c>
      <c r="J85" s="13" t="s">
        <v>2</v>
      </c>
      <c r="K85" s="18" t="s">
        <v>1</v>
      </c>
      <c r="L85" s="3"/>
    </row>
    <row r="86" spans="1:12" x14ac:dyDescent="0.2">
      <c r="B86" s="39" t="s">
        <v>227</v>
      </c>
      <c r="C86" s="40"/>
      <c r="D86" s="40"/>
      <c r="E86" s="40"/>
      <c r="F86" s="40"/>
      <c r="G86" s="41"/>
      <c r="H86" s="31">
        <f>SUM(H7:H85)</f>
        <v>0</v>
      </c>
    </row>
    <row r="87" spans="1:12" x14ac:dyDescent="0.2">
      <c r="B87" s="39" t="s">
        <v>228</v>
      </c>
      <c r="C87" s="40"/>
      <c r="D87" s="40"/>
      <c r="E87" s="40"/>
      <c r="F87" s="40"/>
      <c r="G87" s="41"/>
      <c r="H87" s="42">
        <f>H86*1.21</f>
        <v>0</v>
      </c>
    </row>
    <row r="88" spans="1:12" ht="18" customHeight="1" x14ac:dyDescent="0.2">
      <c r="B88" s="39" t="s">
        <v>225</v>
      </c>
      <c r="C88" s="40"/>
      <c r="D88" s="40"/>
      <c r="E88" s="40"/>
      <c r="F88" s="40"/>
      <c r="G88" s="41"/>
      <c r="H88" s="32">
        <v>500000</v>
      </c>
    </row>
    <row r="90" spans="1:12" ht="15.75" x14ac:dyDescent="0.25">
      <c r="B90" s="36" t="s">
        <v>182</v>
      </c>
      <c r="C90" s="36"/>
      <c r="D90" s="33" t="s">
        <v>183</v>
      </c>
    </row>
    <row r="91" spans="1:12" ht="59.25" customHeight="1" x14ac:dyDescent="0.25">
      <c r="B91" s="37" t="s">
        <v>184</v>
      </c>
      <c r="C91" s="37"/>
      <c r="D91" s="2"/>
    </row>
    <row r="92" spans="1:12" ht="15.75" x14ac:dyDescent="0.25">
      <c r="B92" s="34" t="s">
        <v>203</v>
      </c>
      <c r="C92" s="34"/>
      <c r="D92" s="2"/>
    </row>
    <row r="116" spans="2:2" x14ac:dyDescent="0.2">
      <c r="B116" s="5" t="s">
        <v>0</v>
      </c>
    </row>
  </sheetData>
  <sheetProtection algorithmName="SHA-512" hashValue="qzmmeiKgcNZ7eZPZTiFM+7W7vGzc4p9VeHlM0Uws0+baEyEvfAVPFB6clHcZAZTiCSQwJCojS6hGP8B01CoPGw==" saltValue="/38jxwqnwaZsKXMz25sqHw==" spinCount="100000" sheet="1"/>
  <autoFilter ref="A6:L88"/>
  <sortState ref="A7:K85">
    <sortCondition ref="B7:B85"/>
  </sortState>
  <mergeCells count="8">
    <mergeCell ref="B92:C92"/>
    <mergeCell ref="A2:F2"/>
    <mergeCell ref="B90:C90"/>
    <mergeCell ref="B91:C91"/>
    <mergeCell ref="A4:L4"/>
    <mergeCell ref="B86:G86"/>
    <mergeCell ref="B87:G87"/>
    <mergeCell ref="B88:G8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Chemikálie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2021-03-18T12:23:54Z</dcterms:modified>
</cp:coreProperties>
</file>