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742" activeTab="2"/>
  </bookViews>
  <sheets>
    <sheet name="Tech. spec. místnost N3009" sheetId="1" r:id="rId1"/>
    <sheet name="Tech. spec. místnost N2030" sheetId="2" r:id="rId2"/>
    <sheet name="CELKEM - NABÍDKA" sheetId="3" r:id="rId3"/>
  </sheets>
  <definedNames/>
  <calcPr fullCalcOnLoad="1"/>
</workbook>
</file>

<file path=xl/sharedStrings.xml><?xml version="1.0" encoding="utf-8"?>
<sst xmlns="http://schemas.openxmlformats.org/spreadsheetml/2006/main" count="170" uniqueCount="90">
  <si>
    <t>NÁZEV VÝROBKU</t>
  </si>
  <si>
    <t>MÍSTNOST</t>
  </si>
  <si>
    <t>POČET KS CELKEM</t>
  </si>
  <si>
    <t xml:space="preserve"> cena v Kč bez DPH celkem za položku</t>
  </si>
  <si>
    <t>POPIS VÝROBKU</t>
  </si>
  <si>
    <t>OZNAČENÍ VÝROBKU</t>
  </si>
  <si>
    <t>ZÁRUKA minimálně</t>
  </si>
  <si>
    <t>částka DPH v Kč</t>
  </si>
  <si>
    <t>cena celkem v Kč včetně DPH</t>
  </si>
  <si>
    <t>Jednací židle</t>
  </si>
  <si>
    <t>2 roky</t>
  </si>
  <si>
    <t>ROZMĚRY (výška x šířka x hloubka) v mm</t>
  </si>
  <si>
    <t>Kancelářský stůl</t>
  </si>
  <si>
    <t>1000x680x820</t>
  </si>
  <si>
    <t>870x2320x890</t>
  </si>
  <si>
    <t>Přístavný stůl s kontejnerem</t>
  </si>
  <si>
    <t>762x900x550</t>
  </si>
  <si>
    <t>Jednací stůl</t>
  </si>
  <si>
    <t>762x2200x1200</t>
  </si>
  <si>
    <t>Kancelářské křeslo</t>
  </si>
  <si>
    <t>Šatní skříň</t>
  </si>
  <si>
    <t>Pohovka</t>
  </si>
  <si>
    <t>Křeslo</t>
  </si>
  <si>
    <t>Konferenční stolek</t>
  </si>
  <si>
    <t>500x1100x670</t>
  </si>
  <si>
    <t>830x580x610</t>
  </si>
  <si>
    <t>890x1370x840</t>
  </si>
  <si>
    <t>Skříňka</t>
  </si>
  <si>
    <t>Mobilní kontejner</t>
  </si>
  <si>
    <t>N2030</t>
  </si>
  <si>
    <t>633x408x504</t>
  </si>
  <si>
    <t>CELKEM</t>
  </si>
  <si>
    <t>Příloha č. 1 - technická specifkace</t>
  </si>
  <si>
    <t>v Kč bez DPH</t>
  </si>
  <si>
    <t>v Kč včetně DPH</t>
  </si>
  <si>
    <t>Nabízený výrobek - výrobce a přesný typ:</t>
  </si>
  <si>
    <t>cena v Kč bez DPH/ks (s montáží a dopravou)</t>
  </si>
  <si>
    <t>900x560x480</t>
  </si>
  <si>
    <t>Jednací židle ze svařované kovové konstukce, s područkami. Opěrka židle ze samonosné síťoviny. Nosnost 120 kg. Barva černá/šedá.</t>
  </si>
  <si>
    <t>1180x610x510</t>
  </si>
  <si>
    <t>N3009</t>
  </si>
  <si>
    <t>Manažerské křeslo s prodyšným vysokým opěrákem a područkami a bederní opěrkou. Houpací mechanismus, kolečka vhodná pro koberce. Materiál síťovina a látkový podsedák. Nosnost 120 kg. Barva černá/šedá.</t>
  </si>
  <si>
    <t>Jednací stůl s deskou a podnožemi z DCP o síle 38 mm. Deska opatřena hranou ABS. S rektifikačními nožkami. Barva světlý akát.</t>
  </si>
  <si>
    <t>762x2000x1000</t>
  </si>
  <si>
    <t>Psací stůl s deskou a podnožemi z DCP o síle 38 mm. Deska opatřena hranou ABS. S rektifikačními nožkami. Barva světlý akát.</t>
  </si>
  <si>
    <t>762x1200x504</t>
  </si>
  <si>
    <t>Mobilní kontejner se šuplíky a centrálním zamykáním. Materiál laminovaná dřevotříska 38 mm, kolečka vhodná pro koberce. Barva světlý akát.</t>
  </si>
  <si>
    <t>Mobilní kontejner s šuplíky a dvířky. Materiál laminovaná dřevotříska, kolečka vhodná pro koberce, lze i bez koleček. Barva světlý akát.</t>
  </si>
  <si>
    <t>1965x798x422</t>
  </si>
  <si>
    <t>Šatní skříň dvoukřídlá. Vnitřní uspořádání police a šatní tyč, včetně obkladových dekoračních desek z DCP o síle 38 mm. Barva světlý akát.</t>
  </si>
  <si>
    <t>Přístavný kontejner k psacímu stolu se 3 šuplíky a centrálním zamykáním. Deska a podnože z DCP o síle 38 mm, opatřené hranou ABS. Orientace nalevo od psacího stolu. Barva světlý akát.</t>
  </si>
  <si>
    <t>Policová skříň</t>
  </si>
  <si>
    <t>1965x798x404</t>
  </si>
  <si>
    <t>1965x399x404</t>
  </si>
  <si>
    <r>
      <t xml:space="preserve">Široká policová skříň z DCP, ve spodní části s plnými křídlovými dvířky o výšce cca 400 mm. Včetně příslušných obkladových dekorativních desek z DCP o síle 38 mm. Barva světlý akát. </t>
    </r>
    <r>
      <rPr>
        <sz val="10"/>
        <rFont val="Calibri"/>
        <family val="2"/>
      </rPr>
      <t>(Pozn. Položky 9 a 10 budou tvořit "skříňovou stěnu")</t>
    </r>
  </si>
  <si>
    <t>Skříňka kombinovaná</t>
  </si>
  <si>
    <t>1965x399x425</t>
  </si>
  <si>
    <t>Úzká kombinovaná skříňka s policovým uspořádáním, spodní část s plnými dvířky, cca do výšky 400 mm, horní část se skleněnými dvířky, případně bez dvířek. Materiál laminovaná dřevotříska, včetně příslušných obkladových dekoračních desek. Barva světlý akát.</t>
  </si>
  <si>
    <r>
      <t xml:space="preserve">Úzká policová skříň z DCP, ve spodní části s plnými dvířky o výšce cca 400 mm. Včetně příslušných obkladových dekorativních desek z DCP o síle 38 mm. Barva světlý akát. </t>
    </r>
    <r>
      <rPr>
        <sz val="10"/>
        <rFont val="Calibri"/>
        <family val="2"/>
      </rPr>
      <t>(Pozn. Položky 9 a 10 budou tvořit "skříňovou stěnu")</t>
    </r>
  </si>
  <si>
    <t>500x900x500</t>
  </si>
  <si>
    <t xml:space="preserve">Konferenční stolek s deskou a podnožemi z DCP o síle 38 mm, opatřený hranou ABS.  Se spodní odkládací deskou. Barva světlý akát. </t>
  </si>
  <si>
    <t>3 místná sedačka / pohovka s opěráky a područkami. Lze rozkládací a s úložným prostorem. Čalounění látka. Barva černá/šedá</t>
  </si>
  <si>
    <t>Křeslo s čalouněnými područkami. Čalounění látka. Barva černá/šedá.</t>
  </si>
  <si>
    <t xml:space="preserve">Psací stůl s deskou a podnožemi z laminované dřevotřísky o síle 22 mm a hranovou páskou. Barva bříza. </t>
  </si>
  <si>
    <t>760x1600x80</t>
  </si>
  <si>
    <t>Spojovací prvek</t>
  </si>
  <si>
    <t>22x800x800</t>
  </si>
  <si>
    <t>1900x740x580</t>
  </si>
  <si>
    <t>Spojovací prvek ke stolům. Zaoblený s nohou, deska z laminované dřevotřísky o síle 22 mm a hranovou páskou. Barva bříza.</t>
  </si>
  <si>
    <t>Šatní skříň s tyčí a dvoukřídlými dveřmi. Materiál laminovaná dřevotříska o síle 22 mm. Barva bříza.</t>
  </si>
  <si>
    <t>Skříň</t>
  </si>
  <si>
    <t>760x406x600</t>
  </si>
  <si>
    <t>Mobilní kontejner k psacímu stolu, s šuplíky a centrálním zámkem. S kolečky vhodnými pro koberec. Materiál laminovaná dřevotříska. Barva bříza</t>
  </si>
  <si>
    <t>1900x740x372</t>
  </si>
  <si>
    <t>Široká skříň s policovým uspořádáním. Materiál laminovaná dřevotříska o síle 22 mm. Barva bříza</t>
  </si>
  <si>
    <t>1900x372x372</t>
  </si>
  <si>
    <t>Úzká policová skříň s plnými dvířkys úchytkou ve spodní části do výšky cca 740 mm. Materiál laminovaná dřevotříska o síle 22 mm. Barva bříza</t>
  </si>
  <si>
    <t>1196x740x372</t>
  </si>
  <si>
    <t>Nízká skříňka s policovým uspořádáním a dvoukřídlými dveřmi. Materiál laminovaná dřevotříska o síle 22 mm. Barva bříza</t>
  </si>
  <si>
    <t>Skříňka s posuvnými dveřmi</t>
  </si>
  <si>
    <t>1479x1000x400</t>
  </si>
  <si>
    <t>Skříňka s posuvnými dveřmi, vnitřní uspořádání police. Materiál laminovaná dřevotříska o síle 22 mm. Barva bříza</t>
  </si>
  <si>
    <t>Konferenční stolek k pohovce, deska a podnož z laminované dřevotřísky s hranou. Se spodní odkládací hranou. Barva bříza</t>
  </si>
  <si>
    <t>2 místná sedačka / pohovka s opěráky a područkami. Lze rozkládací a s úložným prostorem. Čalounění látka. Barva šedá/světle modrá, příp. jiné.</t>
  </si>
  <si>
    <t>Křeslo s čalouněnými područkami. Čalounění látka. Barva šedá/světle modrá, příp. jiné.</t>
  </si>
  <si>
    <t>cena v Kč bez DPH / ks (s montáží a dopravou)</t>
  </si>
  <si>
    <t xml:space="preserve">Nabízená záruka (v rocích): </t>
  </si>
  <si>
    <t>nabízená záruka (v rocích):</t>
  </si>
  <si>
    <t>Cenová nabídka pro veřejnou zakázku s názvem: 0262020 Dodávka nábytku pro Ústav výživy zvířat a pícninářství - opakování:</t>
  </si>
  <si>
    <t>0262020 Dodávka nábytku pro Ústav výživy zvířat a pícninářství - opakování: Technická specifikace - nabídková cena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</si>
</sst>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 horizontal="center" vertical="center" wrapText="1"/>
      <protection locked="0"/>
    </xf>
    <xf numFmtId="4" fontId="0" fillId="33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0" fillId="0" borderId="10" xfId="0" applyNumberFormat="1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left" vertical="center" wrapText="1"/>
      <protection/>
    </xf>
    <xf numFmtId="166" fontId="40" fillId="0" borderId="15" xfId="0" applyNumberFormat="1" applyFont="1" applyBorder="1" applyAlignment="1" applyProtection="1">
      <alignment vertical="center" wrapText="1"/>
      <protection/>
    </xf>
    <xf numFmtId="166" fontId="40" fillId="0" borderId="15" xfId="0" applyNumberFormat="1" applyFont="1" applyFill="1" applyBorder="1" applyAlignment="1" applyProtection="1">
      <alignment vertical="center" wrapText="1"/>
      <protection/>
    </xf>
    <xf numFmtId="166" fontId="40" fillId="0" borderId="16" xfId="0" applyNumberFormat="1" applyFont="1" applyBorder="1" applyAlignment="1" applyProtection="1">
      <alignment vertical="center" wrapText="1"/>
      <protection/>
    </xf>
    <xf numFmtId="166" fontId="0" fillId="34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Border="1" applyAlignment="1" applyProtection="1">
      <alignment vertical="center" wrapText="1"/>
      <protection/>
    </xf>
    <xf numFmtId="166" fontId="0" fillId="0" borderId="13" xfId="0" applyNumberFormat="1" applyBorder="1" applyAlignment="1" applyProtection="1">
      <alignment vertical="center" wrapText="1"/>
      <protection/>
    </xf>
    <xf numFmtId="166" fontId="0" fillId="34" borderId="11" xfId="0" applyNumberFormat="1" applyFill="1" applyBorder="1" applyAlignment="1" applyProtection="1">
      <alignment horizontal="center" vertical="center" wrapText="1"/>
      <protection/>
    </xf>
    <xf numFmtId="166" fontId="0" fillId="0" borderId="11" xfId="0" applyNumberFormat="1" applyBorder="1" applyAlignment="1" applyProtection="1">
      <alignment vertical="center" wrapText="1"/>
      <protection/>
    </xf>
    <xf numFmtId="166" fontId="0" fillId="0" borderId="17" xfId="0" applyNumberFormat="1" applyBorder="1" applyAlignment="1" applyProtection="1">
      <alignment vertical="center" wrapText="1"/>
      <protection/>
    </xf>
    <xf numFmtId="0" fontId="41" fillId="19" borderId="18" xfId="0" applyFont="1" applyFill="1" applyBorder="1" applyAlignment="1" applyProtection="1">
      <alignment horizontal="center" vertical="center" wrapText="1"/>
      <protection locked="0"/>
    </xf>
    <xf numFmtId="0" fontId="41" fillId="19" borderId="19" xfId="0" applyFont="1" applyFill="1" applyBorder="1" applyAlignment="1" applyProtection="1">
      <alignment horizontal="center" vertical="center" wrapText="1"/>
      <protection locked="0"/>
    </xf>
    <xf numFmtId="0" fontId="41" fillId="19" borderId="20" xfId="0" applyFont="1" applyFill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 applyProtection="1">
      <alignment horizontal="left" vertical="center" wrapText="1"/>
      <protection locked="0"/>
    </xf>
    <xf numFmtId="0" fontId="40" fillId="0" borderId="15" xfId="0" applyFont="1" applyBorder="1" applyAlignment="1" applyProtection="1">
      <alignment horizontal="left" vertical="center" wrapText="1"/>
      <protection locked="0"/>
    </xf>
    <xf numFmtId="0" fontId="40" fillId="0" borderId="22" xfId="0" applyFont="1" applyFill="1" applyBorder="1" applyAlignment="1" applyProtection="1">
      <alignment horizontal="left" vertical="center" wrapText="1"/>
      <protection locked="0"/>
    </xf>
    <xf numFmtId="0" fontId="40" fillId="0" borderId="23" xfId="0" applyFont="1" applyFill="1" applyBorder="1" applyAlignment="1" applyProtection="1">
      <alignment horizontal="left" vertical="center" wrapText="1"/>
      <protection locked="0"/>
    </xf>
    <xf numFmtId="0" fontId="40" fillId="0" borderId="24" xfId="0" applyFont="1" applyFill="1" applyBorder="1" applyAlignment="1" applyProtection="1">
      <alignment horizontal="left" vertical="center" wrapText="1"/>
      <protection locked="0"/>
    </xf>
    <xf numFmtId="0" fontId="20" fillId="0" borderId="25" xfId="0" applyFont="1" applyFill="1" applyBorder="1" applyAlignment="1" applyProtection="1">
      <alignment horizontal="left" vertical="center" wrapText="1"/>
      <protection/>
    </xf>
    <xf numFmtId="166" fontId="0" fillId="0" borderId="15" xfId="0" applyNumberFormat="1" applyBorder="1" applyAlignment="1" applyProtection="1">
      <alignment vertical="center" wrapText="1"/>
      <protection/>
    </xf>
    <xf numFmtId="166" fontId="0" fillId="0" borderId="15" xfId="0" applyNumberFormat="1" applyFill="1" applyBorder="1" applyAlignment="1" applyProtection="1">
      <alignment vertical="center" wrapText="1"/>
      <protection/>
    </xf>
    <xf numFmtId="166" fontId="0" fillId="0" borderId="16" xfId="0" applyNumberFormat="1" applyBorder="1" applyAlignment="1" applyProtection="1">
      <alignment vertical="center" wrapText="1"/>
      <protection/>
    </xf>
    <xf numFmtId="0" fontId="4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25" fillId="0" borderId="10" xfId="0" applyFont="1" applyBorder="1" applyAlignment="1" applyProtection="1">
      <alignment horizontal="left" wrapText="1"/>
      <protection locked="0"/>
    </xf>
    <xf numFmtId="0" fontId="25" fillId="0" borderId="10" xfId="0" applyFont="1" applyBorder="1" applyAlignment="1" applyProtection="1">
      <alignment horizont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3</xdr:row>
      <xdr:rowOff>180975</xdr:rowOff>
    </xdr:from>
    <xdr:to>
      <xdr:col>13</xdr:col>
      <xdr:colOff>161925</xdr:colOff>
      <xdr:row>3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92550" y="1762125"/>
          <a:ext cx="2257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3</xdr:row>
      <xdr:rowOff>0</xdr:rowOff>
    </xdr:from>
    <xdr:to>
      <xdr:col>14</xdr:col>
      <xdr:colOff>38100</xdr:colOff>
      <xdr:row>3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78150" y="1609725"/>
          <a:ext cx="2257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70" zoomScaleNormal="70" zoomScalePageLayoutView="0" workbookViewId="0" topLeftCell="A9">
      <selection activeCell="M17" activeCellId="3" sqref="A3:F16 H3:H16 K3:M16 K17:M17"/>
    </sheetView>
  </sheetViews>
  <sheetFormatPr defaultColWidth="9.140625" defaultRowHeight="15"/>
  <cols>
    <col min="1" max="1" width="10.7109375" style="3" bestFit="1" customWidth="1"/>
    <col min="2" max="2" width="24.28125" style="3" customWidth="1"/>
    <col min="3" max="3" width="78.140625" style="13" customWidth="1"/>
    <col min="4" max="4" width="23.140625" style="14" bestFit="1" customWidth="1"/>
    <col min="5" max="6" width="12.421875" style="3" customWidth="1"/>
    <col min="7" max="7" width="14.57421875" style="3" customWidth="1"/>
    <col min="8" max="8" width="9.140625" style="3" customWidth="1"/>
    <col min="9" max="9" width="29.8515625" style="3" customWidth="1"/>
    <col min="10" max="10" width="14.57421875" style="3" customWidth="1"/>
    <col min="11" max="11" width="17.57421875" style="3" bestFit="1" customWidth="1"/>
    <col min="12" max="12" width="15.8515625" style="3" bestFit="1" customWidth="1"/>
    <col min="13" max="13" width="17.57421875" style="3" bestFit="1" customWidth="1"/>
    <col min="14" max="16384" width="9.140625" style="3" customWidth="1"/>
  </cols>
  <sheetData>
    <row r="1" spans="1:13" ht="25.5">
      <c r="A1" s="32" t="s">
        <v>89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ht="57">
      <c r="A2" s="4" t="s">
        <v>5</v>
      </c>
      <c r="B2" s="5" t="s">
        <v>0</v>
      </c>
      <c r="C2" s="6" t="s">
        <v>4</v>
      </c>
      <c r="D2" s="5" t="s">
        <v>11</v>
      </c>
      <c r="E2" s="5" t="s">
        <v>1</v>
      </c>
      <c r="F2" s="5" t="s">
        <v>6</v>
      </c>
      <c r="G2" s="5" t="s">
        <v>87</v>
      </c>
      <c r="H2" s="5" t="s">
        <v>2</v>
      </c>
      <c r="I2" s="5" t="s">
        <v>35</v>
      </c>
      <c r="J2" s="7" t="s">
        <v>85</v>
      </c>
      <c r="K2" s="7" t="s">
        <v>3</v>
      </c>
      <c r="L2" s="8" t="s">
        <v>7</v>
      </c>
      <c r="M2" s="9" t="s">
        <v>8</v>
      </c>
    </row>
    <row r="3" spans="1:13" ht="42" customHeight="1">
      <c r="A3" s="15">
        <v>1</v>
      </c>
      <c r="B3" s="16" t="s">
        <v>9</v>
      </c>
      <c r="C3" s="17" t="s">
        <v>38</v>
      </c>
      <c r="D3" s="16" t="s">
        <v>37</v>
      </c>
      <c r="E3" s="16" t="s">
        <v>40</v>
      </c>
      <c r="F3" s="16" t="s">
        <v>10</v>
      </c>
      <c r="G3" s="10"/>
      <c r="H3" s="16">
        <v>6</v>
      </c>
      <c r="I3" s="10"/>
      <c r="J3" s="1"/>
      <c r="K3" s="26">
        <f aca="true" t="shared" si="0" ref="K3:K15">H3*J3</f>
        <v>0</v>
      </c>
      <c r="L3" s="27">
        <f aca="true" t="shared" si="1" ref="L3:L15">M3-K3</f>
        <v>0</v>
      </c>
      <c r="M3" s="28">
        <f aca="true" t="shared" si="2" ref="M3:M15">K3*1.21</f>
        <v>0</v>
      </c>
    </row>
    <row r="4" spans="1:13" ht="39.75" customHeight="1">
      <c r="A4" s="15">
        <v>2</v>
      </c>
      <c r="B4" s="16" t="s">
        <v>17</v>
      </c>
      <c r="C4" s="18" t="s">
        <v>42</v>
      </c>
      <c r="D4" s="16" t="s">
        <v>18</v>
      </c>
      <c r="E4" s="16" t="s">
        <v>40</v>
      </c>
      <c r="F4" s="16" t="s">
        <v>10</v>
      </c>
      <c r="G4" s="10"/>
      <c r="H4" s="16">
        <v>1</v>
      </c>
      <c r="I4" s="10"/>
      <c r="J4" s="1"/>
      <c r="K4" s="26">
        <f t="shared" si="0"/>
        <v>0</v>
      </c>
      <c r="L4" s="27">
        <f t="shared" si="1"/>
        <v>0</v>
      </c>
      <c r="M4" s="28">
        <f t="shared" si="2"/>
        <v>0</v>
      </c>
    </row>
    <row r="5" spans="1:13" ht="37.5" customHeight="1">
      <c r="A5" s="15">
        <v>3</v>
      </c>
      <c r="B5" s="16" t="s">
        <v>12</v>
      </c>
      <c r="C5" s="18" t="s">
        <v>44</v>
      </c>
      <c r="D5" s="19" t="s">
        <v>43</v>
      </c>
      <c r="E5" s="16" t="s">
        <v>40</v>
      </c>
      <c r="F5" s="16" t="s">
        <v>10</v>
      </c>
      <c r="G5" s="10"/>
      <c r="H5" s="16">
        <v>1</v>
      </c>
      <c r="I5" s="10"/>
      <c r="J5" s="1"/>
      <c r="K5" s="26">
        <f t="shared" si="0"/>
        <v>0</v>
      </c>
      <c r="L5" s="27">
        <f t="shared" si="1"/>
        <v>0</v>
      </c>
      <c r="M5" s="28">
        <f t="shared" si="2"/>
        <v>0</v>
      </c>
    </row>
    <row r="6" spans="1:13" ht="41.25" customHeight="1">
      <c r="A6" s="15">
        <v>4</v>
      </c>
      <c r="B6" s="16" t="s">
        <v>28</v>
      </c>
      <c r="C6" s="18" t="s">
        <v>46</v>
      </c>
      <c r="D6" s="16" t="s">
        <v>30</v>
      </c>
      <c r="E6" s="16" t="s">
        <v>40</v>
      </c>
      <c r="F6" s="16" t="s">
        <v>10</v>
      </c>
      <c r="G6" s="10"/>
      <c r="H6" s="16">
        <v>1</v>
      </c>
      <c r="I6" s="10"/>
      <c r="J6" s="1"/>
      <c r="K6" s="26">
        <f t="shared" si="0"/>
        <v>0</v>
      </c>
      <c r="L6" s="27">
        <f t="shared" si="1"/>
        <v>0</v>
      </c>
      <c r="M6" s="28">
        <f t="shared" si="2"/>
        <v>0</v>
      </c>
    </row>
    <row r="7" spans="1:13" ht="53.25" customHeight="1">
      <c r="A7" s="15">
        <v>5</v>
      </c>
      <c r="B7" s="16" t="s">
        <v>15</v>
      </c>
      <c r="C7" s="18" t="s">
        <v>50</v>
      </c>
      <c r="D7" s="16" t="s">
        <v>16</v>
      </c>
      <c r="E7" s="16" t="s">
        <v>40</v>
      </c>
      <c r="F7" s="16" t="s">
        <v>10</v>
      </c>
      <c r="G7" s="10"/>
      <c r="H7" s="16">
        <v>1</v>
      </c>
      <c r="I7" s="10"/>
      <c r="J7" s="1"/>
      <c r="K7" s="26">
        <f t="shared" si="0"/>
        <v>0</v>
      </c>
      <c r="L7" s="27">
        <f t="shared" si="1"/>
        <v>0</v>
      </c>
      <c r="M7" s="28">
        <f t="shared" si="2"/>
        <v>0</v>
      </c>
    </row>
    <row r="8" spans="1:13" ht="60.75" customHeight="1">
      <c r="A8" s="15">
        <v>6</v>
      </c>
      <c r="B8" s="16" t="s">
        <v>19</v>
      </c>
      <c r="C8" s="18" t="s">
        <v>41</v>
      </c>
      <c r="D8" s="16" t="s">
        <v>39</v>
      </c>
      <c r="E8" s="16" t="s">
        <v>40</v>
      </c>
      <c r="F8" s="16" t="s">
        <v>10</v>
      </c>
      <c r="G8" s="10"/>
      <c r="H8" s="16">
        <v>1</v>
      </c>
      <c r="I8" s="10"/>
      <c r="J8" s="1"/>
      <c r="K8" s="26">
        <f t="shared" si="0"/>
        <v>0</v>
      </c>
      <c r="L8" s="27">
        <f t="shared" si="1"/>
        <v>0</v>
      </c>
      <c r="M8" s="28">
        <f t="shared" si="2"/>
        <v>0</v>
      </c>
    </row>
    <row r="9" spans="1:13" ht="48" customHeight="1">
      <c r="A9" s="15">
        <v>7</v>
      </c>
      <c r="B9" s="16" t="s">
        <v>28</v>
      </c>
      <c r="C9" s="18" t="s">
        <v>47</v>
      </c>
      <c r="D9" s="16" t="s">
        <v>45</v>
      </c>
      <c r="E9" s="16" t="s">
        <v>40</v>
      </c>
      <c r="F9" s="16" t="s">
        <v>10</v>
      </c>
      <c r="G9" s="10"/>
      <c r="H9" s="16">
        <v>1</v>
      </c>
      <c r="I9" s="10"/>
      <c r="J9" s="1"/>
      <c r="K9" s="26">
        <f t="shared" si="0"/>
        <v>0</v>
      </c>
      <c r="L9" s="27">
        <f t="shared" si="1"/>
        <v>0</v>
      </c>
      <c r="M9" s="28">
        <f t="shared" si="2"/>
        <v>0</v>
      </c>
    </row>
    <row r="10" spans="1:13" ht="42.75" customHeight="1">
      <c r="A10" s="15">
        <v>8</v>
      </c>
      <c r="B10" s="16" t="s">
        <v>20</v>
      </c>
      <c r="C10" s="18" t="s">
        <v>49</v>
      </c>
      <c r="D10" s="16" t="s">
        <v>48</v>
      </c>
      <c r="E10" s="16" t="s">
        <v>40</v>
      </c>
      <c r="F10" s="16" t="s">
        <v>10</v>
      </c>
      <c r="G10" s="10"/>
      <c r="H10" s="16">
        <v>1</v>
      </c>
      <c r="I10" s="10"/>
      <c r="J10" s="1"/>
      <c r="K10" s="26">
        <f t="shared" si="0"/>
        <v>0</v>
      </c>
      <c r="L10" s="27">
        <f t="shared" si="1"/>
        <v>0</v>
      </c>
      <c r="M10" s="28">
        <f t="shared" si="2"/>
        <v>0</v>
      </c>
    </row>
    <row r="11" spans="1:13" ht="60.75" customHeight="1">
      <c r="A11" s="15">
        <v>9</v>
      </c>
      <c r="B11" s="16" t="s">
        <v>51</v>
      </c>
      <c r="C11" s="18" t="s">
        <v>54</v>
      </c>
      <c r="D11" s="16" t="s">
        <v>52</v>
      </c>
      <c r="E11" s="16" t="s">
        <v>40</v>
      </c>
      <c r="F11" s="16" t="s">
        <v>10</v>
      </c>
      <c r="G11" s="10"/>
      <c r="H11" s="16">
        <v>3</v>
      </c>
      <c r="I11" s="10"/>
      <c r="J11" s="1"/>
      <c r="K11" s="26">
        <f t="shared" si="0"/>
        <v>0</v>
      </c>
      <c r="L11" s="27">
        <f t="shared" si="1"/>
        <v>0</v>
      </c>
      <c r="M11" s="28">
        <f t="shared" si="2"/>
        <v>0</v>
      </c>
    </row>
    <row r="12" spans="1:13" ht="57.75" customHeight="1">
      <c r="A12" s="15">
        <v>10</v>
      </c>
      <c r="B12" s="16" t="s">
        <v>51</v>
      </c>
      <c r="C12" s="18" t="s">
        <v>58</v>
      </c>
      <c r="D12" s="16" t="s">
        <v>53</v>
      </c>
      <c r="E12" s="16" t="s">
        <v>40</v>
      </c>
      <c r="F12" s="16" t="s">
        <v>10</v>
      </c>
      <c r="G12" s="10"/>
      <c r="H12" s="16">
        <v>3</v>
      </c>
      <c r="I12" s="10"/>
      <c r="J12" s="1"/>
      <c r="K12" s="26">
        <f t="shared" si="0"/>
        <v>0</v>
      </c>
      <c r="L12" s="27">
        <f t="shared" si="1"/>
        <v>0</v>
      </c>
      <c r="M12" s="28">
        <f t="shared" si="2"/>
        <v>0</v>
      </c>
    </row>
    <row r="13" spans="1:13" ht="72" customHeight="1">
      <c r="A13" s="15">
        <v>11</v>
      </c>
      <c r="B13" s="16" t="s">
        <v>55</v>
      </c>
      <c r="C13" s="18" t="s">
        <v>57</v>
      </c>
      <c r="D13" s="16" t="s">
        <v>56</v>
      </c>
      <c r="E13" s="16" t="s">
        <v>40</v>
      </c>
      <c r="F13" s="16" t="s">
        <v>10</v>
      </c>
      <c r="G13" s="10"/>
      <c r="H13" s="16">
        <v>1</v>
      </c>
      <c r="I13" s="10"/>
      <c r="J13" s="1"/>
      <c r="K13" s="26">
        <f t="shared" si="0"/>
        <v>0</v>
      </c>
      <c r="L13" s="27">
        <f t="shared" si="1"/>
        <v>0</v>
      </c>
      <c r="M13" s="28">
        <f t="shared" si="2"/>
        <v>0</v>
      </c>
    </row>
    <row r="14" spans="1:13" ht="82.5" customHeight="1">
      <c r="A14" s="15">
        <v>12</v>
      </c>
      <c r="B14" s="16" t="s">
        <v>23</v>
      </c>
      <c r="C14" s="18" t="s">
        <v>60</v>
      </c>
      <c r="D14" s="16" t="s">
        <v>59</v>
      </c>
      <c r="E14" s="16" t="s">
        <v>40</v>
      </c>
      <c r="F14" s="16" t="s">
        <v>10</v>
      </c>
      <c r="G14" s="10"/>
      <c r="H14" s="16">
        <v>1</v>
      </c>
      <c r="I14" s="10"/>
      <c r="J14" s="1"/>
      <c r="K14" s="26">
        <f t="shared" si="0"/>
        <v>0</v>
      </c>
      <c r="L14" s="27">
        <f t="shared" si="1"/>
        <v>0</v>
      </c>
      <c r="M14" s="28">
        <f t="shared" si="2"/>
        <v>0</v>
      </c>
    </row>
    <row r="15" spans="1:13" ht="64.5" customHeight="1">
      <c r="A15" s="15">
        <v>13</v>
      </c>
      <c r="B15" s="16" t="s">
        <v>21</v>
      </c>
      <c r="C15" s="18" t="s">
        <v>61</v>
      </c>
      <c r="D15" s="16" t="s">
        <v>14</v>
      </c>
      <c r="E15" s="16" t="s">
        <v>40</v>
      </c>
      <c r="F15" s="16" t="s">
        <v>10</v>
      </c>
      <c r="G15" s="10"/>
      <c r="H15" s="16">
        <v>1</v>
      </c>
      <c r="I15" s="10"/>
      <c r="J15" s="1"/>
      <c r="K15" s="26">
        <f t="shared" si="0"/>
        <v>0</v>
      </c>
      <c r="L15" s="27">
        <f t="shared" si="1"/>
        <v>0</v>
      </c>
      <c r="M15" s="28">
        <f t="shared" si="2"/>
        <v>0</v>
      </c>
    </row>
    <row r="16" spans="1:13" ht="61.5" customHeight="1" thickBot="1">
      <c r="A16" s="20">
        <v>14</v>
      </c>
      <c r="B16" s="21" t="s">
        <v>22</v>
      </c>
      <c r="C16" s="22" t="s">
        <v>62</v>
      </c>
      <c r="D16" s="21" t="s">
        <v>13</v>
      </c>
      <c r="E16" s="21" t="s">
        <v>40</v>
      </c>
      <c r="F16" s="21" t="s">
        <v>10</v>
      </c>
      <c r="G16" s="11"/>
      <c r="H16" s="21">
        <v>2</v>
      </c>
      <c r="I16" s="11"/>
      <c r="J16" s="2"/>
      <c r="K16" s="29">
        <f>H16*J16</f>
        <v>0</v>
      </c>
      <c r="L16" s="30">
        <f>M16-K16</f>
        <v>0</v>
      </c>
      <c r="M16" s="31">
        <f>K16*1.21</f>
        <v>0</v>
      </c>
    </row>
    <row r="17" spans="1:13" s="12" customFormat="1" ht="30" customHeight="1" thickBot="1">
      <c r="A17" s="35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23">
        <f>SUM(K3:K16)</f>
        <v>0</v>
      </c>
      <c r="L17" s="24">
        <f>M17-K17</f>
        <v>0</v>
      </c>
      <c r="M17" s="25">
        <f>K17*1.21</f>
        <v>0</v>
      </c>
    </row>
  </sheetData>
  <sheetProtection password="C099" sheet="1" formatCells="0" formatColumns="0" formatRows="0"/>
  <mergeCells count="2">
    <mergeCell ref="A1:M1"/>
    <mergeCell ref="A17:J17"/>
  </mergeCells>
  <printOptions/>
  <pageMargins left="0.7" right="0.7" top="0.787401575" bottom="0.787401575" header="0.3" footer="0.3"/>
  <pageSetup fitToHeight="0" fitToWidth="1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0" zoomScaleNormal="80" zoomScalePageLayoutView="0" workbookViewId="0" topLeftCell="D9">
      <selection activeCell="M15" activeCellId="4" sqref="A3:F15 H3:H14 H15 K16:M16 K3:M15"/>
    </sheetView>
  </sheetViews>
  <sheetFormatPr defaultColWidth="9.140625" defaultRowHeight="15"/>
  <cols>
    <col min="1" max="1" width="10.28125" style="3" bestFit="1" customWidth="1"/>
    <col min="2" max="2" width="18.28125" style="3" customWidth="1"/>
    <col min="3" max="3" width="78.140625" style="13" customWidth="1"/>
    <col min="4" max="4" width="23.7109375" style="14" bestFit="1" customWidth="1"/>
    <col min="5" max="5" width="10.28125" style="3" bestFit="1" customWidth="1"/>
    <col min="6" max="7" width="14.57421875" style="3" customWidth="1"/>
    <col min="8" max="8" width="9.140625" style="3" customWidth="1"/>
    <col min="9" max="9" width="26.00390625" style="3" customWidth="1"/>
    <col min="10" max="10" width="14.57421875" style="3" customWidth="1"/>
    <col min="11" max="11" width="13.57421875" style="3" customWidth="1"/>
    <col min="12" max="12" width="12.8515625" style="3" customWidth="1"/>
    <col min="13" max="13" width="13.28125" style="3" customWidth="1"/>
    <col min="14" max="16384" width="9.140625" style="3" customWidth="1"/>
  </cols>
  <sheetData>
    <row r="1" spans="1:13" ht="25.5">
      <c r="A1" s="32" t="s">
        <v>89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ht="57">
      <c r="A2" s="4" t="s">
        <v>5</v>
      </c>
      <c r="B2" s="5" t="s">
        <v>0</v>
      </c>
      <c r="C2" s="6" t="s">
        <v>4</v>
      </c>
      <c r="D2" s="5" t="s">
        <v>11</v>
      </c>
      <c r="E2" s="5" t="s">
        <v>1</v>
      </c>
      <c r="F2" s="5" t="s">
        <v>6</v>
      </c>
      <c r="G2" s="5" t="s">
        <v>86</v>
      </c>
      <c r="H2" s="5" t="s">
        <v>2</v>
      </c>
      <c r="I2" s="5" t="s">
        <v>35</v>
      </c>
      <c r="J2" s="7" t="s">
        <v>36</v>
      </c>
      <c r="K2" s="7" t="s">
        <v>3</v>
      </c>
      <c r="L2" s="8" t="s">
        <v>7</v>
      </c>
      <c r="M2" s="9" t="s">
        <v>8</v>
      </c>
    </row>
    <row r="3" spans="1:13" ht="44.25" customHeight="1">
      <c r="A3" s="15">
        <v>1</v>
      </c>
      <c r="B3" s="16" t="s">
        <v>12</v>
      </c>
      <c r="C3" s="18" t="s">
        <v>63</v>
      </c>
      <c r="D3" s="16" t="s">
        <v>64</v>
      </c>
      <c r="E3" s="16" t="s">
        <v>29</v>
      </c>
      <c r="F3" s="16" t="s">
        <v>10</v>
      </c>
      <c r="G3" s="10"/>
      <c r="H3" s="16">
        <v>2</v>
      </c>
      <c r="I3" s="10"/>
      <c r="J3" s="1"/>
      <c r="K3" s="26">
        <f aca="true" t="shared" si="0" ref="K3:K9">H3*J3</f>
        <v>0</v>
      </c>
      <c r="L3" s="27">
        <f aca="true" t="shared" si="1" ref="L3:L9">M3-K3</f>
        <v>0</v>
      </c>
      <c r="M3" s="28">
        <f aca="true" t="shared" si="2" ref="M3:M9">K3*1.21</f>
        <v>0</v>
      </c>
    </row>
    <row r="4" spans="1:13" ht="36.75" customHeight="1">
      <c r="A4" s="15">
        <v>2</v>
      </c>
      <c r="B4" s="16" t="s">
        <v>65</v>
      </c>
      <c r="C4" s="18" t="s">
        <v>68</v>
      </c>
      <c r="D4" s="16" t="s">
        <v>66</v>
      </c>
      <c r="E4" s="16" t="s">
        <v>29</v>
      </c>
      <c r="F4" s="16" t="s">
        <v>10</v>
      </c>
      <c r="G4" s="10"/>
      <c r="H4" s="16">
        <v>1</v>
      </c>
      <c r="I4" s="10"/>
      <c r="J4" s="1"/>
      <c r="K4" s="26">
        <f t="shared" si="0"/>
        <v>0</v>
      </c>
      <c r="L4" s="27">
        <f t="shared" si="1"/>
        <v>0</v>
      </c>
      <c r="M4" s="28">
        <f t="shared" si="2"/>
        <v>0</v>
      </c>
    </row>
    <row r="5" spans="1:13" ht="57" customHeight="1">
      <c r="A5" s="15">
        <v>3</v>
      </c>
      <c r="B5" s="16" t="s">
        <v>19</v>
      </c>
      <c r="C5" s="18" t="s">
        <v>41</v>
      </c>
      <c r="D5" s="16" t="s">
        <v>39</v>
      </c>
      <c r="E5" s="16" t="s">
        <v>29</v>
      </c>
      <c r="F5" s="16" t="s">
        <v>10</v>
      </c>
      <c r="G5" s="10"/>
      <c r="H5" s="16">
        <v>1</v>
      </c>
      <c r="I5" s="10"/>
      <c r="J5" s="1"/>
      <c r="K5" s="26">
        <f t="shared" si="0"/>
        <v>0</v>
      </c>
      <c r="L5" s="27">
        <f t="shared" si="1"/>
        <v>0</v>
      </c>
      <c r="M5" s="28">
        <f t="shared" si="2"/>
        <v>0</v>
      </c>
    </row>
    <row r="6" spans="1:13" ht="36.75" customHeight="1">
      <c r="A6" s="15">
        <v>4</v>
      </c>
      <c r="B6" s="16" t="s">
        <v>20</v>
      </c>
      <c r="C6" s="40" t="s">
        <v>69</v>
      </c>
      <c r="D6" s="16" t="s">
        <v>67</v>
      </c>
      <c r="E6" s="16" t="s">
        <v>29</v>
      </c>
      <c r="F6" s="16" t="s">
        <v>10</v>
      </c>
      <c r="G6" s="10"/>
      <c r="H6" s="16">
        <v>1</v>
      </c>
      <c r="I6" s="10"/>
      <c r="J6" s="1"/>
      <c r="K6" s="26">
        <f t="shared" si="0"/>
        <v>0</v>
      </c>
      <c r="L6" s="27">
        <f t="shared" si="1"/>
        <v>0</v>
      </c>
      <c r="M6" s="28">
        <f t="shared" si="2"/>
        <v>0</v>
      </c>
    </row>
    <row r="7" spans="1:13" ht="37.5" customHeight="1">
      <c r="A7" s="15">
        <v>5</v>
      </c>
      <c r="B7" s="16" t="s">
        <v>28</v>
      </c>
      <c r="C7" s="18" t="s">
        <v>72</v>
      </c>
      <c r="D7" s="16" t="s">
        <v>71</v>
      </c>
      <c r="E7" s="16" t="s">
        <v>29</v>
      </c>
      <c r="F7" s="16" t="s">
        <v>10</v>
      </c>
      <c r="G7" s="10"/>
      <c r="H7" s="16">
        <v>1</v>
      </c>
      <c r="I7" s="10"/>
      <c r="J7" s="1"/>
      <c r="K7" s="26">
        <f>H7*J7</f>
        <v>0</v>
      </c>
      <c r="L7" s="27">
        <f>M7-K7</f>
        <v>0</v>
      </c>
      <c r="M7" s="28">
        <f>K7*1.21</f>
        <v>0</v>
      </c>
    </row>
    <row r="8" spans="1:13" ht="36.75" customHeight="1">
      <c r="A8" s="15">
        <v>6</v>
      </c>
      <c r="B8" s="16" t="s">
        <v>51</v>
      </c>
      <c r="C8" s="18" t="s">
        <v>74</v>
      </c>
      <c r="D8" s="16" t="s">
        <v>73</v>
      </c>
      <c r="E8" s="16" t="s">
        <v>29</v>
      </c>
      <c r="F8" s="16" t="s">
        <v>10</v>
      </c>
      <c r="G8" s="10"/>
      <c r="H8" s="16">
        <v>5</v>
      </c>
      <c r="I8" s="10"/>
      <c r="J8" s="1"/>
      <c r="K8" s="26">
        <f>H8*J8</f>
        <v>0</v>
      </c>
      <c r="L8" s="27">
        <f>M8-K8</f>
        <v>0</v>
      </c>
      <c r="M8" s="28">
        <f>K8*1.21</f>
        <v>0</v>
      </c>
    </row>
    <row r="9" spans="1:13" ht="36.75" customHeight="1">
      <c r="A9" s="15">
        <v>7</v>
      </c>
      <c r="B9" s="16" t="s">
        <v>27</v>
      </c>
      <c r="C9" s="18" t="s">
        <v>76</v>
      </c>
      <c r="D9" s="16" t="s">
        <v>75</v>
      </c>
      <c r="E9" s="16" t="s">
        <v>29</v>
      </c>
      <c r="F9" s="16" t="s">
        <v>10</v>
      </c>
      <c r="G9" s="10"/>
      <c r="H9" s="16">
        <v>1</v>
      </c>
      <c r="I9" s="10"/>
      <c r="J9" s="1"/>
      <c r="K9" s="26">
        <f t="shared" si="0"/>
        <v>0</v>
      </c>
      <c r="L9" s="27">
        <f t="shared" si="1"/>
        <v>0</v>
      </c>
      <c r="M9" s="28">
        <f t="shared" si="2"/>
        <v>0</v>
      </c>
    </row>
    <row r="10" spans="1:13" ht="36.75" customHeight="1">
      <c r="A10" s="15">
        <v>8</v>
      </c>
      <c r="B10" s="16" t="s">
        <v>9</v>
      </c>
      <c r="C10" s="17" t="s">
        <v>38</v>
      </c>
      <c r="D10" s="16" t="s">
        <v>37</v>
      </c>
      <c r="E10" s="16" t="s">
        <v>29</v>
      </c>
      <c r="F10" s="16" t="s">
        <v>10</v>
      </c>
      <c r="G10" s="10"/>
      <c r="H10" s="16">
        <v>2</v>
      </c>
      <c r="I10" s="10"/>
      <c r="J10" s="1"/>
      <c r="K10" s="26">
        <f aca="true" t="shared" si="3" ref="K10:K15">H10*J10</f>
        <v>0</v>
      </c>
      <c r="L10" s="27">
        <f aca="true" t="shared" si="4" ref="L10:L16">M10-K10</f>
        <v>0</v>
      </c>
      <c r="M10" s="28">
        <f aca="true" t="shared" si="5" ref="M10:M16">K10*1.21</f>
        <v>0</v>
      </c>
    </row>
    <row r="11" spans="1:13" ht="38.25" customHeight="1">
      <c r="A11" s="15">
        <v>9</v>
      </c>
      <c r="B11" s="16" t="s">
        <v>70</v>
      </c>
      <c r="C11" s="18" t="s">
        <v>78</v>
      </c>
      <c r="D11" s="16" t="s">
        <v>77</v>
      </c>
      <c r="E11" s="16" t="s">
        <v>29</v>
      </c>
      <c r="F11" s="16" t="s">
        <v>10</v>
      </c>
      <c r="G11" s="10"/>
      <c r="H11" s="16">
        <v>3</v>
      </c>
      <c r="I11" s="10"/>
      <c r="J11" s="1"/>
      <c r="K11" s="26">
        <f t="shared" si="3"/>
        <v>0</v>
      </c>
      <c r="L11" s="27">
        <f t="shared" si="4"/>
        <v>0</v>
      </c>
      <c r="M11" s="28">
        <f t="shared" si="5"/>
        <v>0</v>
      </c>
    </row>
    <row r="12" spans="1:13" ht="48.75" customHeight="1">
      <c r="A12" s="15">
        <v>10</v>
      </c>
      <c r="B12" s="16" t="s">
        <v>79</v>
      </c>
      <c r="C12" s="18" t="s">
        <v>81</v>
      </c>
      <c r="D12" s="16" t="s">
        <v>80</v>
      </c>
      <c r="E12" s="16" t="s">
        <v>29</v>
      </c>
      <c r="F12" s="16" t="s">
        <v>10</v>
      </c>
      <c r="G12" s="10"/>
      <c r="H12" s="16">
        <v>1</v>
      </c>
      <c r="I12" s="10"/>
      <c r="J12" s="1"/>
      <c r="K12" s="26">
        <f t="shared" si="3"/>
        <v>0</v>
      </c>
      <c r="L12" s="27">
        <f t="shared" si="4"/>
        <v>0</v>
      </c>
      <c r="M12" s="28">
        <f t="shared" si="5"/>
        <v>0</v>
      </c>
    </row>
    <row r="13" spans="1:13" ht="55.5" customHeight="1">
      <c r="A13" s="15">
        <v>11</v>
      </c>
      <c r="B13" s="16" t="s">
        <v>23</v>
      </c>
      <c r="C13" s="18" t="s">
        <v>82</v>
      </c>
      <c r="D13" s="16" t="s">
        <v>24</v>
      </c>
      <c r="E13" s="16" t="s">
        <v>29</v>
      </c>
      <c r="F13" s="16" t="s">
        <v>10</v>
      </c>
      <c r="G13" s="10"/>
      <c r="H13" s="16">
        <v>1</v>
      </c>
      <c r="I13" s="10"/>
      <c r="J13" s="1"/>
      <c r="K13" s="26">
        <f t="shared" si="3"/>
        <v>0</v>
      </c>
      <c r="L13" s="27">
        <f t="shared" si="4"/>
        <v>0</v>
      </c>
      <c r="M13" s="28">
        <f t="shared" si="5"/>
        <v>0</v>
      </c>
    </row>
    <row r="14" spans="1:13" ht="50.25" customHeight="1">
      <c r="A14" s="15">
        <v>12</v>
      </c>
      <c r="B14" s="16" t="s">
        <v>21</v>
      </c>
      <c r="C14" s="18" t="s">
        <v>83</v>
      </c>
      <c r="D14" s="16" t="s">
        <v>26</v>
      </c>
      <c r="E14" s="16" t="s">
        <v>29</v>
      </c>
      <c r="F14" s="16" t="s">
        <v>10</v>
      </c>
      <c r="G14" s="10"/>
      <c r="H14" s="16">
        <v>1</v>
      </c>
      <c r="I14" s="10"/>
      <c r="J14" s="1"/>
      <c r="K14" s="26">
        <f t="shared" si="3"/>
        <v>0</v>
      </c>
      <c r="L14" s="27">
        <f t="shared" si="4"/>
        <v>0</v>
      </c>
      <c r="M14" s="28">
        <f t="shared" si="5"/>
        <v>0</v>
      </c>
    </row>
    <row r="15" spans="1:13" ht="45" customHeight="1" thickBot="1">
      <c r="A15" s="20">
        <v>13</v>
      </c>
      <c r="B15" s="21" t="s">
        <v>22</v>
      </c>
      <c r="C15" s="22" t="s">
        <v>84</v>
      </c>
      <c r="D15" s="21" t="s">
        <v>25</v>
      </c>
      <c r="E15" s="21" t="s">
        <v>29</v>
      </c>
      <c r="F15" s="21" t="s">
        <v>10</v>
      </c>
      <c r="G15" s="11"/>
      <c r="H15" s="21">
        <v>2</v>
      </c>
      <c r="I15" s="11"/>
      <c r="J15" s="2"/>
      <c r="K15" s="29">
        <f t="shared" si="3"/>
        <v>0</v>
      </c>
      <c r="L15" s="30">
        <f t="shared" si="4"/>
        <v>0</v>
      </c>
      <c r="M15" s="31">
        <f t="shared" si="5"/>
        <v>0</v>
      </c>
    </row>
    <row r="16" spans="1:13" ht="29.25" customHeight="1" thickBot="1">
      <c r="A16" s="37" t="s">
        <v>31</v>
      </c>
      <c r="B16" s="38"/>
      <c r="C16" s="38"/>
      <c r="D16" s="38"/>
      <c r="E16" s="38"/>
      <c r="F16" s="38"/>
      <c r="G16" s="38"/>
      <c r="H16" s="38"/>
      <c r="I16" s="38"/>
      <c r="J16" s="39"/>
      <c r="K16" s="41">
        <f>SUM(K3:K15)</f>
        <v>0</v>
      </c>
      <c r="L16" s="42">
        <f t="shared" si="4"/>
        <v>0</v>
      </c>
      <c r="M16" s="43">
        <f t="shared" si="5"/>
        <v>0</v>
      </c>
    </row>
  </sheetData>
  <sheetProtection password="C099" sheet="1" formatCells="0" formatColumns="0" formatRows="0"/>
  <mergeCells count="2">
    <mergeCell ref="A1:M1"/>
    <mergeCell ref="A16:J16"/>
  </mergeCells>
  <printOptions/>
  <pageMargins left="0.7" right="0.7" top="0.787401575" bottom="0.787401575" header="0.3" footer="0.3"/>
  <pageSetup fitToHeight="0" fitToWidth="1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A4" sqref="A4:B6"/>
    </sheetView>
  </sheetViews>
  <sheetFormatPr defaultColWidth="9.140625" defaultRowHeight="15"/>
  <cols>
    <col min="1" max="1" width="27.28125" style="45" customWidth="1"/>
    <col min="2" max="2" width="35.421875" style="45" customWidth="1"/>
    <col min="3" max="16384" width="9.140625" style="45" customWidth="1"/>
  </cols>
  <sheetData>
    <row r="1" spans="1:3" ht="23.25">
      <c r="A1" s="44" t="s">
        <v>32</v>
      </c>
      <c r="B1" s="44"/>
      <c r="C1" s="44"/>
    </row>
    <row r="3" spans="1:2" ht="42" customHeight="1">
      <c r="A3" s="46" t="s">
        <v>88</v>
      </c>
      <c r="B3" s="46"/>
    </row>
    <row r="4" spans="1:2" ht="14.25">
      <c r="A4" s="47">
        <f>SUM('Tech. spec. místnost N3009'!K17+'Tech. spec. místnost N2030'!K16)</f>
        <v>0</v>
      </c>
      <c r="B4" s="47" t="s">
        <v>33</v>
      </c>
    </row>
    <row r="5" spans="1:2" ht="14.25">
      <c r="A5" s="47">
        <f>SUM('Tech. spec. místnost N3009'!L17+'Tech. spec. místnost N2030'!L16)</f>
        <v>0</v>
      </c>
      <c r="B5" s="47" t="s">
        <v>7</v>
      </c>
    </row>
    <row r="6" spans="1:2" ht="14.25">
      <c r="A6" s="47">
        <f>SUM('Tech. spec. místnost N3009'!M17+'Tech. spec. místnost N2030'!M16)</f>
        <v>0</v>
      </c>
      <c r="B6" s="47" t="s">
        <v>34</v>
      </c>
    </row>
  </sheetData>
  <sheetProtection password="C099" sheet="1" formatCells="0" formatColumns="0" formatRows="0"/>
  <mergeCells count="2">
    <mergeCell ref="A1:C1"/>
    <mergeCell ref="A3:B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mikusova</cp:lastModifiedBy>
  <cp:lastPrinted>2017-11-28T12:23:14Z</cp:lastPrinted>
  <dcterms:created xsi:type="dcterms:W3CDTF">2017-11-15T08:19:42Z</dcterms:created>
  <dcterms:modified xsi:type="dcterms:W3CDTF">2020-12-17T14:44:47Z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