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12_VZ_I.Q_2021_Těžební činnosti\01_Zakázka_11015\01_Zadávací dokumentace\"/>
    </mc:Choice>
  </mc:AlternateContent>
  <xr:revisionPtr revIDLastSave="54" documentId="8_{5EA4616F-72E1-4AAD-BD74-E7787D6F5003}" xr6:coauthVersionLast="45" xr6:coauthVersionMax="45" xr10:uidLastSave="{D2948F64-E4B3-4BA5-B824-443F2CBA8BCB}"/>
  <bookViews>
    <workbookView xWindow="-120" yWindow="-120" windowWidth="29040" windowHeight="15840" xr2:uid="{00000000-000D-0000-FFFF-FFFF0000000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<sst xmlns="http://schemas.openxmlformats.org/spreadsheetml/2006/main" count="97" uniqueCount="53">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</sst>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I7" sqref="I7"/>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6" t="s">
        <v>18</v>
      </c>
      <c r="D2" s="147"/>
      <c r="E2" s="148" t="str">
        <f>IF(MID(TAB!G15,3,1)="1","Polesí Habrůvka",IF(MID(TAB!G15,3,1)="0","Polesí Vranov",IF(MID(TAB!G15,3,1)="3","Polesí Bílovice","zadej číslo MT")))</f>
        <v>Polesí Vranov</v>
      </c>
      <c r="F2" s="149"/>
      <c r="G2" s="149"/>
      <c r="H2" s="31"/>
      <c r="I2" s="39" t="s">
        <v>30</v>
      </c>
      <c r="J2" s="40">
        <f>TAB!$G$14</f>
        <v>1</v>
      </c>
      <c r="K2" s="32"/>
      <c r="L2" s="51" t="s">
        <v>47</v>
      </c>
      <c r="M2" s="55">
        <f>TAB!$G$15</f>
        <v>11015</v>
      </c>
      <c r="N2" s="48"/>
      <c r="O2" s="48"/>
      <c r="P2" s="138"/>
      <c r="Q2" s="13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29" t="s">
        <v>52</v>
      </c>
      <c r="C6" s="127" t="s">
        <v>11</v>
      </c>
      <c r="D6" s="67" t="s">
        <v>13</v>
      </c>
      <c r="E6" s="77">
        <f>TAB!I4</f>
        <v>0</v>
      </c>
      <c r="F6" s="77">
        <f>TAB!J4</f>
        <v>0</v>
      </c>
      <c r="G6" s="70">
        <f>TAB!K4</f>
        <v>0</v>
      </c>
      <c r="H6" s="70">
        <f>TAB!L4</f>
        <v>5</v>
      </c>
      <c r="I6" s="70">
        <f>TAB!M4</f>
        <v>20</v>
      </c>
      <c r="J6" s="70">
        <f>TAB!N4</f>
        <v>20</v>
      </c>
      <c r="K6" s="70">
        <f>TAB!O4</f>
        <v>20</v>
      </c>
      <c r="L6" s="71">
        <f>TAB!P4</f>
        <v>20</v>
      </c>
      <c r="M6" s="72">
        <f t="shared" ref="M6:M16" si="0">SUM(E6:L6)</f>
        <v>85</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30"/>
      <c r="C8" s="125" t="s">
        <v>12</v>
      </c>
      <c r="D8" s="58" t="s">
        <v>13</v>
      </c>
      <c r="E8" s="59">
        <f>TAB!I5</f>
        <v>0</v>
      </c>
      <c r="F8" s="60">
        <f>TAB!J5</f>
        <v>0</v>
      </c>
      <c r="G8" s="60">
        <f>TAB!K5</f>
        <v>0</v>
      </c>
      <c r="H8" s="60">
        <f>TAB!L5</f>
        <v>5</v>
      </c>
      <c r="I8" s="60">
        <f>TAB!M5</f>
        <v>10</v>
      </c>
      <c r="J8" s="60">
        <f>TAB!N5</f>
        <v>30</v>
      </c>
      <c r="K8" s="60">
        <f>TAB!O5</f>
        <v>290</v>
      </c>
      <c r="L8" s="61">
        <f>TAB!P5</f>
        <v>300</v>
      </c>
      <c r="M8" s="62">
        <f t="shared" si="0"/>
        <v>635</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29" t="s">
        <v>45</v>
      </c>
      <c r="C10" s="127" t="s">
        <v>11</v>
      </c>
      <c r="D10" s="67" t="s">
        <v>13</v>
      </c>
      <c r="E10" s="68">
        <f>TAB!I6</f>
        <v>0</v>
      </c>
      <c r="F10" s="69">
        <f>TAB!J6</f>
        <v>0</v>
      </c>
      <c r="G10" s="70">
        <f>TAB!K6</f>
        <v>0</v>
      </c>
      <c r="H10" s="70">
        <f>TAB!L6</f>
        <v>0</v>
      </c>
      <c r="I10" s="70">
        <f>TAB!M6</f>
        <v>0</v>
      </c>
      <c r="J10" s="70">
        <f>TAB!N6</f>
        <v>0</v>
      </c>
      <c r="K10" s="70">
        <f>TAB!O6</f>
        <v>0</v>
      </c>
      <c r="L10" s="71">
        <f>TAB!P6</f>
        <v>0</v>
      </c>
      <c r="M10" s="7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30" t="s">
        <v>33</v>
      </c>
      <c r="C12" s="125" t="s">
        <v>12</v>
      </c>
      <c r="D12" s="58" t="s">
        <v>13</v>
      </c>
      <c r="E12" s="76">
        <f>TAB!I7</f>
        <v>0</v>
      </c>
      <c r="F12" s="60">
        <f>TAB!J7</f>
        <v>0</v>
      </c>
      <c r="G12" s="60">
        <f>TAB!K7</f>
        <v>0</v>
      </c>
      <c r="H12" s="60">
        <f>TAB!L7</f>
        <v>0</v>
      </c>
      <c r="I12" s="60">
        <f>TAB!M7</f>
        <v>0</v>
      </c>
      <c r="J12" s="60">
        <f>TAB!N7</f>
        <v>0</v>
      </c>
      <c r="K12" s="60">
        <f>TAB!O7</f>
        <v>0</v>
      </c>
      <c r="L12" s="61">
        <f>TAB!P7</f>
        <v>0</v>
      </c>
      <c r="M12" s="6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30"/>
      <c r="C20" s="125" t="s">
        <v>12</v>
      </c>
      <c r="D20" s="58" t="s">
        <v>13</v>
      </c>
      <c r="E20" s="76">
        <f>TAB!I11</f>
        <v>0</v>
      </c>
      <c r="F20" s="76">
        <f>TAB!J11</f>
        <v>0</v>
      </c>
      <c r="G20" s="76">
        <f>TAB!K11</f>
        <v>0</v>
      </c>
      <c r="H20" s="76">
        <f>TAB!L11</f>
        <v>0</v>
      </c>
      <c r="I20" s="76">
        <f>TAB!M11</f>
        <v>0</v>
      </c>
      <c r="J20" s="76">
        <f>TAB!N11</f>
        <v>0</v>
      </c>
      <c r="K20" s="76">
        <f>TAB!O11</f>
        <v>0</v>
      </c>
      <c r="L20" s="76">
        <f>TAB!P11</f>
        <v>0</v>
      </c>
      <c r="M20" s="6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topLeftCell="F1" workbookViewId="0">
      <selection activeCell="O8" sqref="O8"/>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c r="J4" s="85"/>
      <c r="K4" s="85"/>
      <c r="L4" s="85">
        <v>5</v>
      </c>
      <c r="M4" s="85">
        <v>20</v>
      </c>
      <c r="N4" s="85">
        <v>20</v>
      </c>
      <c r="O4" s="85">
        <v>20</v>
      </c>
      <c r="P4" s="86">
        <v>20</v>
      </c>
    </row>
    <row r="5" spans="2:16" ht="30" customHeight="1" thickBot="1" x14ac:dyDescent="0.3">
      <c r="B5" t="s">
        <v>21</v>
      </c>
      <c r="D5">
        <v>3</v>
      </c>
      <c r="E5" s="178"/>
      <c r="F5" s="166"/>
      <c r="G5" s="87" t="s">
        <v>12</v>
      </c>
      <c r="H5" s="88" t="s">
        <v>37</v>
      </c>
      <c r="I5" s="89"/>
      <c r="J5" s="90"/>
      <c r="K5" s="90"/>
      <c r="L5" s="90">
        <v>5</v>
      </c>
      <c r="M5" s="90">
        <v>10</v>
      </c>
      <c r="N5" s="90">
        <v>30</v>
      </c>
      <c r="O5" s="90">
        <v>290</v>
      </c>
      <c r="P5" s="91">
        <v>300</v>
      </c>
    </row>
    <row r="6" spans="2:16" ht="30" customHeight="1" thickTop="1" x14ac:dyDescent="0.25">
      <c r="E6" s="177">
        <v>2</v>
      </c>
      <c r="F6" s="161" t="s">
        <v>40</v>
      </c>
      <c r="G6" s="92" t="s">
        <v>11</v>
      </c>
      <c r="H6" s="93" t="s">
        <v>37</v>
      </c>
      <c r="I6" s="94"/>
      <c r="J6" s="95"/>
      <c r="K6" s="95"/>
      <c r="L6" s="95"/>
      <c r="M6" s="95"/>
      <c r="N6" s="95"/>
      <c r="O6" s="95"/>
      <c r="P6" s="96"/>
    </row>
    <row r="7" spans="2:16" ht="30" customHeight="1" thickBot="1" x14ac:dyDescent="0.3">
      <c r="E7" s="178"/>
      <c r="F7" s="162"/>
      <c r="G7" s="97" t="s">
        <v>12</v>
      </c>
      <c r="H7" s="98" t="s">
        <v>37</v>
      </c>
      <c r="I7" s="99"/>
      <c r="J7" s="100"/>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c r="O8" s="105"/>
      <c r="P8" s="106"/>
    </row>
    <row r="9" spans="2:16" ht="30" customHeight="1" thickBot="1" x14ac:dyDescent="0.3">
      <c r="D9">
        <v>5</v>
      </c>
      <c r="E9" s="178"/>
      <c r="F9" s="168"/>
      <c r="G9" s="107" t="s">
        <v>12</v>
      </c>
      <c r="H9" s="108" t="s">
        <v>37</v>
      </c>
      <c r="I9" s="109"/>
      <c r="J9" s="110"/>
      <c r="K9" s="110"/>
      <c r="L9" s="110"/>
      <c r="M9" s="110"/>
      <c r="N9" s="110"/>
      <c r="O9" s="110"/>
      <c r="P9" s="111"/>
    </row>
    <row r="10" spans="2:16" ht="30" customHeight="1" thickTop="1" x14ac:dyDescent="0.25">
      <c r="E10" s="177">
        <v>4</v>
      </c>
      <c r="F10" s="163" t="s">
        <v>41</v>
      </c>
      <c r="G10" s="112" t="s">
        <v>11</v>
      </c>
      <c r="H10" s="113" t="s">
        <v>37</v>
      </c>
      <c r="I10" s="114"/>
      <c r="J10" s="115"/>
      <c r="K10" s="115"/>
      <c r="L10" s="115"/>
      <c r="M10" s="115"/>
      <c r="N10" s="115"/>
      <c r="O10" s="115"/>
      <c r="P10" s="116"/>
    </row>
    <row r="11" spans="2:16" ht="30" customHeight="1" thickBot="1" x14ac:dyDescent="0.3">
      <c r="E11" s="178"/>
      <c r="F11" s="164"/>
      <c r="G11" s="117" t="s">
        <v>12</v>
      </c>
      <c r="H11" s="118" t="s">
        <v>37</v>
      </c>
      <c r="I11" s="119"/>
      <c r="J11" s="120"/>
      <c r="K11" s="120"/>
      <c r="L11" s="120"/>
      <c r="M11" s="120"/>
      <c r="N11" s="120"/>
      <c r="O11" s="120"/>
      <c r="P11" s="121"/>
    </row>
    <row r="12" spans="2:16" ht="15" customHeight="1" thickTop="1" x14ac:dyDescent="0.25">
      <c r="F12" s="26"/>
    </row>
    <row r="13" spans="2:16" x14ac:dyDescent="0.25">
      <c r="F13" s="122" t="s">
        <v>39</v>
      </c>
      <c r="G13" s="79" t="s">
        <v>20</v>
      </c>
    </row>
    <row r="14" spans="2:16" x14ac:dyDescent="0.25">
      <c r="F14" s="123" t="s">
        <v>38</v>
      </c>
      <c r="G14" s="80">
        <v>1</v>
      </c>
    </row>
    <row r="15" spans="2:16" x14ac:dyDescent="0.25">
      <c r="F15" s="123" t="s">
        <v>50</v>
      </c>
      <c r="G15" s="80">
        <v>11015</v>
      </c>
    </row>
    <row r="16" spans="2:16" x14ac:dyDescent="0.25">
      <c r="F16" s="124" t="s">
        <v>51</v>
      </c>
      <c r="G16" s="81">
        <v>44286</v>
      </c>
    </row>
    <row r="21" spans="6:6" x14ac:dyDescent="0.2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Nabídkový list</vt:lpstr>
      <vt:lpstr>List2</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2020-12-09T10:32:04Z</dcterms:modified>
</cp:coreProperties>
</file>