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8_Zakázka_40167\01_Zadávací dokumentace\"/>
    </mc:Choice>
  </mc:AlternateContent>
  <xr:revisionPtr revIDLastSave="408" documentId="13_ncr:1_{97022B29-C415-4E16-BB92-A909D75DB1CF}" xr6:coauthVersionLast="45" xr6:coauthVersionMax="45" xr10:uidLastSave="{E9C73420-BBD9-4082-999C-DE560472E61B}"/>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<sst xmlns="http://schemas.openxmlformats.org/spreadsheetml/2006/main" count="99" uniqueCount="55">
  <si>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</si>
  <si>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</si>
  <si>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</si>
  <si>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</si>
  <si>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</si>
  <si>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</si>
  <si>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</si>
  <si>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</si>
  <si>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</si>
  <si>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</si>
  <si>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</si>
  <si>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</si>
  <si>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</si>
  <si>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</si>
  <si>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</si>
  <si>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</si>
  <si>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</si>
  <si>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</si>
  <si>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</si>
  <si>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</si>
  <si>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</si>
  <si>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</si>
  <si>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</si>
  <si>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</si>
  <si>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</si>
  <si>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</si>
  <si>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</si>
  <si>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</si>
  <si>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</si>
  <si>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</si>
  <si>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</si>
  <si>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</si>
  <si>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</si>
  <si>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</si>
  <si>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</si>
  <si>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</si>
  <si>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</si>
  <si>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</si>
  <si>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</si>
  <si>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</si>
  <si>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</si>
  <si>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</si>
  <si>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</si>
  <si>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</si>
  <si>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</si>
  <si>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</si>
  <si>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</si>
  <si>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</si>
  <si>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</si>
  <si>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</si>
  <si>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</si>
  <si>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</si>
  <si>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</si>
  <si>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1, 2, 3</t>
  </si>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</sst>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C35" sqref="C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6" t="s">
        <v>18</v>
      </c>
      <c r="D2" s="117"/>
      <c r="E2" s="118" t="str">
        <f>IF(MID(TAB!G15,3,1)="1","Polesí Habrůvka",IF(MID(TAB!G15,3,1)="0","Polesí Vranov",IF(MID(TAB!G15,3,1)="3","Polesí Bílovice","zadej číslo MT")))</f>
        <v>Polesí Habrůvka</v>
      </c>
      <c r="F2" s="119"/>
      <c r="G2" s="119"/>
      <c r="H2" s="31"/>
      <c r="I2" s="39" t="s">
        <v>30</v>
      </c>
      <c r="J2" s="40" t="str">
        <f>TAB!$G$14</f>
        <v>1, 2, 3</v>
      </c>
      <c r="K2" s="32"/>
      <c r="L2" s="51" t="s">
        <v>47</v>
      </c>
      <c r="M2" s="55">
        <f>TAB!$G$15</f>
        <v>40167</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0" t="s">
        <v>49</v>
      </c>
      <c r="K3" s="120"/>
      <c r="L3" s="120"/>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52</v>
      </c>
      <c r="C6" s="97" t="s">
        <v>11</v>
      </c>
      <c r="D6" s="77" t="s">
        <v>13</v>
      </c>
      <c r="E6" s="87">
        <f>TAB!I4</f>
        <v>1</v>
      </c>
      <c r="F6" s="87">
        <f>TAB!J4</f>
        <v>2</v>
      </c>
      <c r="G6" s="80">
        <f>TAB!K4</f>
        <v>2</v>
      </c>
      <c r="H6" s="80">
        <f>TAB!L4</f>
        <v>2</v>
      </c>
      <c r="I6" s="80">
        <f>TAB!M4</f>
        <v>4</v>
      </c>
      <c r="J6" s="80">
        <f>TAB!N4</f>
        <v>160</v>
      </c>
      <c r="K6" s="80">
        <f>TAB!O4</f>
        <v>200</v>
      </c>
      <c r="L6" s="81">
        <f>TAB!P4</f>
        <v>60</v>
      </c>
      <c r="M6" s="82">
        <f t="shared" ref="M6:M16" si="0">SUM(E6:L6)</f>
        <v>431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5" t="s">
        <v>12</v>
      </c>
      <c r="D8" s="68" t="s">
        <v>13</v>
      </c>
      <c r="E8" s="69">
        <f>TAB!I5</f>
        <v>1</v>
      </c>
      <c r="F8" s="70">
        <f>TAB!J5</f>
        <v>2</v>
      </c>
      <c r="G8" s="70">
        <f>TAB!K5</f>
        <v>2</v>
      </c>
      <c r="H8" s="70">
        <f>TAB!L5</f>
        <v>52</v>
      </c>
      <c r="I8" s="70">
        <f>TAB!M5</f>
        <v>82</v>
      </c>
      <c r="J8" s="70">
        <f>TAB!N5</f>
        <v>21</v>
      </c>
      <c r="K8" s="70">
        <f>TAB!O5</f>
        <v>19</v>
      </c>
      <c r="L8" s="71">
        <f>TAB!P5</f>
        <v>390</v>
      </c>
      <c r="M8" s="72">
        <f t="shared" si="0"/>
        <v>569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6" t="s">
        <v>54</v>
      </c>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v>1</v>
      </c>
      <c r="J4" s="57">
        <v>2</v>
      </c>
      <c r="K4" s="57">
        <v>2</v>
      </c>
      <c r="L4" s="57">
        <v>2</v>
      </c>
      <c r="M4" s="57">
        <v>4</v>
      </c>
      <c r="N4" s="57">
        <v>160</v>
      </c>
      <c r="O4" s="57">
        <v>200</v>
      </c>
      <c r="P4" s="58">
        <v>60</v>
      </c>
    </row>
    <row r="5" spans="2:16" ht="30" customHeight="1" thickBot="1" x14ac:dyDescent="0.3">
      <c r="B5" t="s">
        <v>21</v>
      </c>
      <c r="D5">
        <v>3</v>
      </c>
      <c r="E5" s="143"/>
      <c r="F5" s="132"/>
      <c r="G5" s="59" t="s">
        <v>12</v>
      </c>
      <c r="H5" s="63" t="s">
        <v>37</v>
      </c>
      <c r="I5" s="66">
        <v>1</v>
      </c>
      <c r="J5" s="60">
        <v>2</v>
      </c>
      <c r="K5" s="60">
        <v>2</v>
      </c>
      <c r="L5" s="60">
        <v>52</v>
      </c>
      <c r="M5" s="60">
        <v>82</v>
      </c>
      <c r="N5" s="60">
        <v>21</v>
      </c>
      <c r="O5" s="60">
        <v>19</v>
      </c>
      <c r="P5" s="61">
        <v>390</v>
      </c>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c r="J10" s="57"/>
      <c r="K10" s="57"/>
      <c r="L10" s="57"/>
      <c r="M10" s="57"/>
      <c r="N10" s="57"/>
      <c r="O10" s="57"/>
      <c r="P10" s="58"/>
    </row>
    <row r="11" spans="2:16" ht="30" customHeight="1" thickBot="1" x14ac:dyDescent="0.3">
      <c r="E11" s="143"/>
      <c r="F11" s="132"/>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50</v>
      </c>
      <c r="G15" s="93">
        <v>40167</v>
      </c>
    </row>
    <row r="16" spans="2:16" x14ac:dyDescent="0.25">
      <c r="F16" s="91" t="s">
        <v>51</v>
      </c>
      <c r="G16" s="94">
        <v>44196</v>
      </c>
    </row>
    <row r="21" spans="6:6" x14ac:dyDescent="0.25">
      <c r="F21">
        <f>COUNT(TAB!I4:P4,TAB!I5:P5,TAB!I6:P6,TAB!I7:P7,TAB!I8:P8,TAB!I9:P9,TAB!I10:P10,TAB!I11:P11)</f>
        <v>16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2020-09-29T11:14:55Z</dcterms:modified>
</cp:coreProperties>
</file>