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<sst xmlns="http://schemas.openxmlformats.org/spreadsheetml/2006/main" count="98" uniqueCount="54">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</sst>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9" t="s">
        <v>18</v>
      </c>
      <c r="D2" s="110"/>
      <c r="E2" s="111" t="str">
        <f>IF(MID(TAB!G15,3,1)="1","Polesí Habrůvka",IF(MID(TAB!G15,3,1)="0","Polesí Vranov",IF(MID(TAB!G15,3,1)="3","Polesí Bílovice","zadej číslo MT")))</f>
        <v>Polesí Habrůvka</v>
      </c>
      <c r="F2" s="112"/>
      <c r="G2" s="112"/>
      <c r="H2" s="31"/>
      <c r="I2" s="39" t="s">
        <v>30</v>
      </c>
      <c r="J2" s="40" t="str">
        <f>TAB!$G$14</f>
        <v>4, 5</v>
      </c>
      <c r="K2" s="32"/>
      <c r="L2" s="51" t="s">
        <v>48</v>
      </c>
      <c r="M2" s="55">
        <f>TAB!$G$15</f>
        <v>30165</v>
      </c>
      <c r="N2" s="48"/>
      <c r="O2" s="48"/>
      <c r="P2" s="98"/>
      <c r="Q2" s="9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3" t="s">
        <v>50</v>
      </c>
      <c r="K3" s="113"/>
      <c r="L3" s="113"/>
      <c r="M3" s="67">
        <f>TAB!G16</f>
        <v>44048</v>
      </c>
      <c r="N3" s="49"/>
      <c r="O3" s="50"/>
      <c r="P3" s="50"/>
      <c r="Q3" s="50"/>
      <c r="R3" s="10"/>
      <c r="S3" s="10"/>
      <c r="T3" s="10"/>
      <c r="U3" s="10"/>
      <c r="V3" s="10"/>
      <c r="W3" s="10"/>
      <c r="X3" s="10"/>
      <c r="Y3" s="10"/>
      <c r="Z3" s="10"/>
      <c r="AA3" s="10"/>
      <c r="AB3" s="10"/>
      <c r="AC3" s="10"/>
      <c r="AD3" s="10"/>
      <c r="AE3" s="10"/>
      <c r="AF3" s="10"/>
      <c r="AG3" s="48"/>
      <c r="AH3" s="48"/>
    </row>
    <row r="4" spans="2:34" ht="21" customHeight="1">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c r="B6" s="101" t="s">
        <v>45</v>
      </c>
      <c r="C6" s="121" t="s">
        <v>11</v>
      </c>
      <c r="D6" s="77" t="s">
        <v>13</v>
      </c>
      <c r="E6" s="87">
        <f>TAB!I4</f>
        <v>3</v>
      </c>
      <c r="F6" s="87">
        <f>TAB!J4</f>
        <v>8</v>
      </c>
      <c r="G6" s="80">
        <f>TAB!K4</f>
        <v>25</v>
      </c>
      <c r="H6" s="80">
        <f>TAB!L4</f>
        <v>55</v>
      </c>
      <c r="I6" s="80">
        <f>TAB!M4</f>
        <v>29</v>
      </c>
      <c r="J6" s="80">
        <f>TAB!N4</f>
        <v>155</v>
      </c>
      <c r="K6" s="80">
        <f>TAB!O4</f>
        <v>255</v>
      </c>
      <c r="L6" s="81">
        <f>TAB!P4</f>
        <v>1470</v>
      </c>
      <c r="M6" s="82">
        <f aca="true" t="shared" si="0" ref="M6:M16">SUM(E6:L6)</f>
        <v>2000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2"/>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46</v>
      </c>
      <c r="C10" s="121"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1" t="s">
        <v>47</v>
      </c>
      <c r="C18" s="121"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2"/>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v>3</v>
      </c>
      <c r="J4" s="57">
        <v>8</v>
      </c>
      <c r="K4" s="57">
        <v>25</v>
      </c>
      <c r="L4" s="57">
        <v>55</v>
      </c>
      <c r="M4" s="57">
        <v>29</v>
      </c>
      <c r="N4" s="57">
        <v>155</v>
      </c>
      <c r="O4" s="57">
        <v>255</v>
      </c>
      <c r="P4" s="58">
        <v>1470</v>
      </c>
    </row>
    <row r="5" spans="2:16" ht="30" customHeight="1" thickBot="1">
      <c r="B5" t="s">
        <v>21</v>
      </c>
      <c r="D5">
        <v>3</v>
      </c>
      <c r="E5" s="142"/>
      <c r="F5" s="131"/>
      <c r="G5" s="59" t="s">
        <v>12</v>
      </c>
      <c r="H5" s="63" t="s">
        <v>37</v>
      </c>
      <c r="I5" s="66"/>
      <c r="J5" s="60"/>
      <c r="K5" s="60"/>
      <c r="L5" s="60"/>
      <c r="M5" s="60"/>
      <c r="N5" s="60"/>
      <c r="O5" s="60"/>
      <c r="P5" s="61"/>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c r="N10" s="57"/>
      <c r="O10" s="57"/>
      <c r="P10" s="58"/>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51</v>
      </c>
      <c r="G15" s="93">
        <v>30165</v>
      </c>
    </row>
    <row r="16" spans="6:7" ht="15">
      <c r="F16" s="91" t="s">
        <v>52</v>
      </c>
      <c r="G16" s="94">
        <v>44048</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2020-06-26T13:30:05Z</dcterms:modified>
  <cp:category/>
  <cp:version/>
  <cp:contentType/>
  <cp:contentStatus/>
</cp:coreProperties>
</file>