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ilhanek\OneDrive - Mendelova univerzita v Brně\Dokumenty\05_VEŘEJNÉ ZAKÁZKY\00_DNS_2019-2023\10_VZ_III.Q_2020_Těžební činnosti\02_Zakázka_30065\01_Zadávací dokumentace\"/>
    </mc:Choice>
  </mc:AlternateContent>
  <xr:revisionPtr revIDLastSave="227" documentId="13_ncr:1_{97022B29-C415-4E16-BB92-A909D75DB1CF}" xr6:coauthVersionLast="44" xr6:coauthVersionMax="45" xr10:uidLastSave="{B669B923-2681-46CB-903A-E2AF2E2F246B}"/>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<sst xmlns="http://schemas.openxmlformats.org/spreadsheetml/2006/main" count="98" uniqueCount="54">
  <si>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</si>
  <si>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</si>
  <si>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</si>
  <si>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</si>
  <si>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</si>
  <si>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</si>
  <si>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</si>
  <si>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</si>
  <si>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</si>
  <si>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</si>
  <si>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</si>
  <si>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</si>
  <si>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</si>
  <si>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</si>
  <si>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</si>
  <si>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</si>
  <si>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</si>
  <si>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</si>
  <si>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</si>
  <si>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</si>
  <si>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</si>
  <si>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</si>
  <si>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</si>
  <si>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</si>
  <si>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</si>
  <si>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</si>
  <si>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</si>
  <si>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</si>
  <si>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</si>
  <si>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</si>
  <si>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</si>
  <si>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</si>
  <si>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</si>
  <si>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</si>
  <si>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</si>
  <si>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</si>
  <si>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</si>
  <si>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</si>
  <si>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</si>
  <si>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</si>
  <si>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</si>
  <si>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</si>
  <si>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</si>
  <si>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</si>
  <si>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</si>
  <si>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</si>
  <si>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</si>
  <si>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</si>
  <si>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</si>
  <si>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</si>
  <si>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</si>
  <si>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</si>
  <si>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</si>
  <si>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t>1, 2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</si>
</sst>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43">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 fillId="5" borderId="83" xfId="0" applyFont="1" applyFill="1" applyBorder="1" applyAlignment="1">
      <alignment horizontal="right" vertical="center" wrapText="1" indent="2"/>
    </xf>
    <xf numFmtId="0" fontId="1" fillId="5" borderId="84" xfId="0" applyFont="1" applyFill="1" applyBorder="1" applyAlignment="1">
      <alignment horizontal="right" indent="2"/>
    </xf>
    <xf numFmtId="0" fontId="0" fillId="5" borderId="0" xfId="0" applyFill="1" applyAlignment="1">
      <alignment horizontal="right" indent="2"/>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4" fillId="0" borderId="0" xfId="0" applyFont="1" applyAlignment="1">
      <alignment horizontal="right" vertical="top"/>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Q25" sqref="Q25"/>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95" t="s">
        <v>49</v>
      </c>
      <c r="M1" s="95"/>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09" t="s">
        <v>18</v>
      </c>
      <c r="D2" s="110"/>
      <c r="E2" s="111" t="str">
        <f>IF(MID(TAB!G15,3,1)="1","Polesí Habrůvka",IF(MID(TAB!G15,3,1)="0","Polesí Vranov",IF(MID(TAB!G15,3,1)="3","Polesí Bílovice","zadej číslo MT")))</f>
        <v>Polesí Vranov</v>
      </c>
      <c r="F2" s="112"/>
      <c r="G2" s="112"/>
      <c r="H2" s="31"/>
      <c r="I2" s="39" t="s">
        <v>30</v>
      </c>
      <c r="J2" s="40" t="str">
        <f>TAB!$G$14</f>
        <v>1, 2</v>
      </c>
      <c r="K2" s="32"/>
      <c r="L2" s="51" t="s">
        <v>48</v>
      </c>
      <c r="M2" s="55">
        <f>TAB!$G$15</f>
        <v>30065</v>
      </c>
      <c r="N2" s="48"/>
      <c r="O2" s="48"/>
      <c r="P2" s="98"/>
      <c r="Q2" s="98"/>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13" t="s">
        <v>50</v>
      </c>
      <c r="K3" s="113"/>
      <c r="L3" s="113"/>
      <c r="M3" s="67">
        <f>TAB!G16</f>
        <v>44104</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04" t="s">
        <v>10</v>
      </c>
      <c r="C4" s="117" t="s">
        <v>7</v>
      </c>
      <c r="D4" s="118"/>
      <c r="E4" s="106" t="s">
        <v>8</v>
      </c>
      <c r="F4" s="107"/>
      <c r="G4" s="107"/>
      <c r="H4" s="107"/>
      <c r="I4" s="107"/>
      <c r="J4" s="107"/>
      <c r="K4" s="107"/>
      <c r="L4" s="108"/>
      <c r="M4" s="99"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05"/>
      <c r="C5" s="119"/>
      <c r="D5" s="120"/>
      <c r="E5" s="36" t="s">
        <v>0</v>
      </c>
      <c r="F5" s="37" t="s">
        <v>2</v>
      </c>
      <c r="G5" s="37" t="s">
        <v>3</v>
      </c>
      <c r="H5" s="37" t="s">
        <v>4</v>
      </c>
      <c r="I5" s="37" t="s">
        <v>5</v>
      </c>
      <c r="J5" s="37" t="s">
        <v>6</v>
      </c>
      <c r="K5" s="37" t="s">
        <v>32</v>
      </c>
      <c r="L5" s="38" t="s">
        <v>1</v>
      </c>
      <c r="M5" s="100"/>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01" t="s">
        <v>45</v>
      </c>
      <c r="C6" s="121" t="s">
        <v>11</v>
      </c>
      <c r="D6" s="77" t="s">
        <v>13</v>
      </c>
      <c r="E6" s="87">
        <f>TAB!I4</f>
        <v>0</v>
      </c>
      <c r="F6" s="87">
        <f>TAB!J4</f>
        <v>5</v>
      </c>
      <c r="G6" s="80">
        <f>TAB!K4</f>
        <v>5</v>
      </c>
      <c r="H6" s="80">
        <f>TAB!L4</f>
        <v>5</v>
      </c>
      <c r="I6" s="80">
        <f>TAB!M4</f>
        <v>0</v>
      </c>
      <c r="J6" s="80">
        <f>TAB!N4</f>
        <v>5</v>
      </c>
      <c r="K6" s="80">
        <f>TAB!O4</f>
        <v>150</v>
      </c>
      <c r="L6" s="81">
        <f>TAB!P4</f>
        <v>515</v>
      </c>
      <c r="M6" s="82">
        <f t="shared" ref="M6:M16" si="0">SUM(E6:L6)</f>
        <v>685</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02"/>
      <c r="C7" s="122"/>
      <c r="D7" s="83" t="s">
        <v>24</v>
      </c>
      <c r="E7" s="88"/>
      <c r="F7" s="88"/>
      <c r="G7" s="88"/>
      <c r="H7" s="84"/>
      <c r="I7" s="88"/>
      <c r="J7" s="88"/>
      <c r="K7" s="84"/>
      <c r="L7" s="84"/>
      <c r="M7" s="85"/>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02"/>
      <c r="C8" s="96" t="s">
        <v>12</v>
      </c>
      <c r="D8" s="68" t="s">
        <v>13</v>
      </c>
      <c r="E8" s="69">
        <f>TAB!I5</f>
        <v>0</v>
      </c>
      <c r="F8" s="70">
        <f>TAB!J5</f>
        <v>0</v>
      </c>
      <c r="G8" s="70">
        <f>TAB!K5</f>
        <v>0</v>
      </c>
      <c r="H8" s="70">
        <f>TAB!L5</f>
        <v>0</v>
      </c>
      <c r="I8" s="70">
        <f>TAB!M5</f>
        <v>5</v>
      </c>
      <c r="J8" s="70">
        <f>TAB!N5</f>
        <v>5</v>
      </c>
      <c r="K8" s="70">
        <f>TAB!O5</f>
        <v>0</v>
      </c>
      <c r="L8" s="71">
        <f>TAB!P5</f>
        <v>15</v>
      </c>
      <c r="M8" s="72">
        <f t="shared" si="0"/>
        <v>25</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03"/>
      <c r="C9" s="97"/>
      <c r="D9" s="73" t="s">
        <v>25</v>
      </c>
      <c r="E9" s="74"/>
      <c r="F9" s="74"/>
      <c r="G9" s="74"/>
      <c r="H9" s="74"/>
      <c r="I9" s="74"/>
      <c r="J9" s="74"/>
      <c r="K9" s="75"/>
      <c r="L9" s="75"/>
      <c r="M9" s="7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01" t="s">
        <v>46</v>
      </c>
      <c r="C10" s="121" t="s">
        <v>11</v>
      </c>
      <c r="D10" s="77" t="s">
        <v>13</v>
      </c>
      <c r="E10" s="78">
        <f>TAB!I6</f>
        <v>0</v>
      </c>
      <c r="F10" s="79">
        <f>TAB!J6</f>
        <v>0</v>
      </c>
      <c r="G10" s="80">
        <f>TAB!K6</f>
        <v>0</v>
      </c>
      <c r="H10" s="80">
        <f>TAB!L6</f>
        <v>0</v>
      </c>
      <c r="I10" s="80">
        <f>TAB!M6</f>
        <v>0</v>
      </c>
      <c r="J10" s="80">
        <f>TAB!N6</f>
        <v>0</v>
      </c>
      <c r="K10" s="80">
        <f>TAB!O6</f>
        <v>0</v>
      </c>
      <c r="L10" s="81">
        <f>TAB!P6</f>
        <v>0</v>
      </c>
      <c r="M10" s="8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2"/>
      <c r="C11" s="122"/>
      <c r="D11" s="83" t="s">
        <v>24</v>
      </c>
      <c r="E11" s="84"/>
      <c r="F11" s="84"/>
      <c r="G11" s="84"/>
      <c r="H11" s="84"/>
      <c r="I11" s="84"/>
      <c r="J11" s="84"/>
      <c r="K11" s="84"/>
      <c r="L11" s="84"/>
      <c r="M11" s="8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2" t="s">
        <v>33</v>
      </c>
      <c r="C12" s="96" t="s">
        <v>12</v>
      </c>
      <c r="D12" s="68" t="s">
        <v>13</v>
      </c>
      <c r="E12" s="86">
        <f>TAB!I7</f>
        <v>0</v>
      </c>
      <c r="F12" s="70">
        <f>TAB!J7</f>
        <v>0</v>
      </c>
      <c r="G12" s="70">
        <f>TAB!K7</f>
        <v>0</v>
      </c>
      <c r="H12" s="70">
        <f>TAB!L7</f>
        <v>0</v>
      </c>
      <c r="I12" s="70">
        <f>TAB!M7</f>
        <v>0</v>
      </c>
      <c r="J12" s="70">
        <f>TAB!N7</f>
        <v>0</v>
      </c>
      <c r="K12" s="70">
        <f>TAB!O7</f>
        <v>0</v>
      </c>
      <c r="L12" s="71">
        <f>TAB!P7</f>
        <v>0</v>
      </c>
      <c r="M12" s="7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3"/>
      <c r="C13" s="97"/>
      <c r="D13" s="73" t="s">
        <v>25</v>
      </c>
      <c r="E13" s="75"/>
      <c r="F13" s="75"/>
      <c r="G13" s="75"/>
      <c r="H13" s="75"/>
      <c r="I13" s="75"/>
      <c r="J13" s="75"/>
      <c r="K13" s="75"/>
      <c r="L13" s="75"/>
      <c r="M13" s="7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01" t="s">
        <v>44</v>
      </c>
      <c r="C14" s="121"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2"/>
      <c r="C15" s="122"/>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2"/>
      <c r="C16" s="96"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3"/>
      <c r="C17" s="97"/>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customHeight="1" x14ac:dyDescent="0.2">
      <c r="B18" s="101" t="s">
        <v>47</v>
      </c>
      <c r="C18" s="121" t="s">
        <v>11</v>
      </c>
      <c r="D18" s="77" t="s">
        <v>13</v>
      </c>
      <c r="E18" s="78">
        <f>TAB!I10</f>
        <v>0</v>
      </c>
      <c r="F18" s="78">
        <f>TAB!J10</f>
        <v>0</v>
      </c>
      <c r="G18" s="78">
        <f>TAB!K10</f>
        <v>0</v>
      </c>
      <c r="H18" s="78">
        <f>TAB!L10</f>
        <v>0</v>
      </c>
      <c r="I18" s="78">
        <f>TAB!M10</f>
        <v>10</v>
      </c>
      <c r="J18" s="78">
        <f>TAB!N10</f>
        <v>25</v>
      </c>
      <c r="K18" s="78">
        <f>TAB!O10</f>
        <v>10</v>
      </c>
      <c r="L18" s="78">
        <f>TAB!P10</f>
        <v>5</v>
      </c>
      <c r="M18" s="82">
        <f t="shared" ref="M18" si="3">SUM(E18:L18)</f>
        <v>50</v>
      </c>
      <c r="N18" s="48"/>
      <c r="O18" s="10"/>
      <c r="P18" s="10"/>
      <c r="Q18" s="10"/>
      <c r="R18" s="10"/>
      <c r="S18" s="10"/>
      <c r="T18" s="10"/>
      <c r="U18" s="10"/>
      <c r="V18" s="10"/>
      <c r="W18" s="10"/>
      <c r="X18" s="10"/>
      <c r="Y18" s="10"/>
      <c r="Z18" s="10"/>
      <c r="AA18" s="10"/>
      <c r="AB18" s="10"/>
      <c r="AC18" s="10"/>
      <c r="AD18" s="10"/>
      <c r="AE18" s="10"/>
      <c r="AF18" s="10"/>
      <c r="AG18" s="48"/>
      <c r="AH18" s="48"/>
    </row>
    <row r="19" spans="2:34" ht="24" customHeight="1" x14ac:dyDescent="0.2">
      <c r="B19" s="102"/>
      <c r="C19" s="122"/>
      <c r="D19" s="83" t="s">
        <v>24</v>
      </c>
      <c r="E19" s="84"/>
      <c r="F19" s="84"/>
      <c r="G19" s="84"/>
      <c r="H19" s="84"/>
      <c r="I19" s="84"/>
      <c r="J19" s="84"/>
      <c r="K19" s="84"/>
      <c r="L19" s="84"/>
      <c r="M19" s="85"/>
      <c r="N19" s="48"/>
      <c r="O19" s="10"/>
      <c r="P19" s="10"/>
      <c r="Q19" s="10"/>
      <c r="R19" s="10"/>
      <c r="S19" s="10"/>
      <c r="T19" s="10"/>
      <c r="U19" s="10"/>
      <c r="V19" s="10"/>
      <c r="W19" s="10"/>
      <c r="X19" s="10"/>
      <c r="Y19" s="10"/>
      <c r="Z19" s="10"/>
      <c r="AA19" s="10"/>
      <c r="AB19" s="10"/>
      <c r="AC19" s="10"/>
      <c r="AD19" s="10"/>
      <c r="AE19" s="10"/>
      <c r="AF19" s="10"/>
      <c r="AG19" s="48"/>
      <c r="AH19" s="48"/>
    </row>
    <row r="20" spans="2:34" ht="24" customHeight="1" x14ac:dyDescent="0.2">
      <c r="B20" s="102"/>
      <c r="C20" s="96" t="s">
        <v>12</v>
      </c>
      <c r="D20" s="68" t="s">
        <v>13</v>
      </c>
      <c r="E20" s="86">
        <f>TAB!I11</f>
        <v>0</v>
      </c>
      <c r="F20" s="86">
        <f>TAB!J11</f>
        <v>0</v>
      </c>
      <c r="G20" s="86">
        <f>TAB!K11</f>
        <v>0</v>
      </c>
      <c r="H20" s="86">
        <f>TAB!L11</f>
        <v>0</v>
      </c>
      <c r="I20" s="86">
        <f>TAB!M11</f>
        <v>0</v>
      </c>
      <c r="J20" s="86">
        <f>TAB!N11</f>
        <v>0</v>
      </c>
      <c r="K20" s="86">
        <f>TAB!O11</f>
        <v>0</v>
      </c>
      <c r="L20" s="86">
        <f>TAB!P11</f>
        <v>0</v>
      </c>
      <c r="M20" s="72">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customHeight="1" thickBot="1" x14ac:dyDescent="0.25">
      <c r="B21" s="103"/>
      <c r="C21" s="97"/>
      <c r="D21" s="73" t="s">
        <v>25</v>
      </c>
      <c r="E21" s="75"/>
      <c r="F21" s="75"/>
      <c r="G21" s="75"/>
      <c r="H21" s="75"/>
      <c r="I21" s="75"/>
      <c r="J21" s="75"/>
      <c r="K21" s="75"/>
      <c r="L21" s="75"/>
      <c r="M21" s="7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25" t="s">
        <v>14</v>
      </c>
      <c r="C24" s="126"/>
      <c r="D24" s="126"/>
      <c r="E24" s="126"/>
      <c r="F24" s="126"/>
      <c r="G24" s="22"/>
      <c r="H24" s="22"/>
      <c r="I24" s="22"/>
      <c r="J24" s="123" t="s">
        <v>15</v>
      </c>
      <c r="K24" s="124"/>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15" t="s">
        <v>17</v>
      </c>
      <c r="C25" s="116"/>
      <c r="D25" s="116"/>
      <c r="E25" s="116"/>
      <c r="F25" s="116"/>
      <c r="G25" s="116"/>
      <c r="H25" s="116"/>
      <c r="I25" s="116"/>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14" t="s">
        <v>27</v>
      </c>
      <c r="C27" s="114"/>
      <c r="D27" s="114"/>
      <c r="E27" s="114"/>
      <c r="F27" s="114"/>
      <c r="G27" s="114"/>
      <c r="H27" s="114"/>
      <c r="I27" s="114"/>
      <c r="J27" s="114"/>
      <c r="K27" s="114"/>
      <c r="L27" s="114"/>
      <c r="M27" s="114"/>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14" t="s">
        <v>28</v>
      </c>
      <c r="C29" s="114"/>
      <c r="D29" s="114"/>
      <c r="E29" s="114"/>
      <c r="F29" s="114"/>
      <c r="G29" s="114"/>
      <c r="H29" s="114"/>
      <c r="I29" s="114"/>
      <c r="J29" s="114"/>
      <c r="K29" s="114"/>
      <c r="L29" s="114"/>
      <c r="M29" s="114"/>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15" customHeight="1" x14ac:dyDescent="0.2">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 ref="L1:M1"/>
    <mergeCell ref="C20:C21"/>
    <mergeCell ref="P2:Q2"/>
    <mergeCell ref="M4:M5"/>
    <mergeCell ref="B6:B9"/>
    <mergeCell ref="B4:B5"/>
    <mergeCell ref="E4:L4"/>
    <mergeCell ref="C2:D2"/>
    <mergeCell ref="E2:G2"/>
    <mergeCell ref="J3:L3"/>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topLeftCell="F1" workbookViewId="0">
      <selection activeCell="I4" sqref="I4"/>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7" t="s">
        <v>35</v>
      </c>
      <c r="F2" s="138"/>
      <c r="G2" s="133" t="s">
        <v>7</v>
      </c>
      <c r="H2" s="134"/>
      <c r="I2" s="127" t="s">
        <v>36</v>
      </c>
      <c r="J2" s="128"/>
      <c r="K2" s="128"/>
      <c r="L2" s="128"/>
      <c r="M2" s="128"/>
      <c r="N2" s="128"/>
      <c r="O2" s="128"/>
      <c r="P2" s="129"/>
    </row>
    <row r="3" spans="2:16" ht="20.25" customHeight="1" thickBot="1" x14ac:dyDescent="0.3">
      <c r="B3" t="s">
        <v>20</v>
      </c>
      <c r="D3">
        <v>1</v>
      </c>
      <c r="E3" s="139"/>
      <c r="F3" s="140"/>
      <c r="G3" s="135"/>
      <c r="H3" s="136"/>
      <c r="I3" s="64" t="s">
        <v>0</v>
      </c>
      <c r="J3" s="52" t="s">
        <v>2</v>
      </c>
      <c r="K3" s="52" t="s">
        <v>3</v>
      </c>
      <c r="L3" s="52" t="s">
        <v>4</v>
      </c>
      <c r="M3" s="52" t="s">
        <v>5</v>
      </c>
      <c r="N3" s="52" t="s">
        <v>6</v>
      </c>
      <c r="O3" s="52" t="s">
        <v>32</v>
      </c>
      <c r="P3" s="53" t="s">
        <v>1</v>
      </c>
    </row>
    <row r="4" spans="2:16" ht="30" customHeight="1" thickTop="1" x14ac:dyDescent="0.25">
      <c r="B4" t="s">
        <v>22</v>
      </c>
      <c r="D4">
        <v>2</v>
      </c>
      <c r="E4" s="141">
        <v>1</v>
      </c>
      <c r="F4" s="132" t="s">
        <v>43</v>
      </c>
      <c r="G4" s="56" t="s">
        <v>11</v>
      </c>
      <c r="H4" s="62" t="s">
        <v>37</v>
      </c>
      <c r="I4" s="65"/>
      <c r="J4" s="57">
        <v>5</v>
      </c>
      <c r="K4" s="57">
        <v>5</v>
      </c>
      <c r="L4" s="57">
        <v>5</v>
      </c>
      <c r="M4" s="57"/>
      <c r="N4" s="57">
        <v>5</v>
      </c>
      <c r="O4" s="57">
        <v>150</v>
      </c>
      <c r="P4" s="58">
        <v>515</v>
      </c>
    </row>
    <row r="5" spans="2:16" ht="30" customHeight="1" thickBot="1" x14ac:dyDescent="0.3">
      <c r="B5" t="s">
        <v>21</v>
      </c>
      <c r="D5">
        <v>3</v>
      </c>
      <c r="E5" s="142"/>
      <c r="F5" s="131"/>
      <c r="G5" s="59" t="s">
        <v>12</v>
      </c>
      <c r="H5" s="63" t="s">
        <v>37</v>
      </c>
      <c r="I5" s="66"/>
      <c r="J5" s="60"/>
      <c r="K5" s="60"/>
      <c r="L5" s="60"/>
      <c r="M5" s="60">
        <v>5</v>
      </c>
      <c r="N5" s="60">
        <v>5</v>
      </c>
      <c r="O5" s="60"/>
      <c r="P5" s="61">
        <v>15</v>
      </c>
    </row>
    <row r="6" spans="2:16" ht="30" hidden="1" customHeight="1" thickTop="1" x14ac:dyDescent="0.25">
      <c r="E6" s="141">
        <v>2</v>
      </c>
      <c r="F6" s="130" t="s">
        <v>40</v>
      </c>
      <c r="G6" s="56" t="s">
        <v>11</v>
      </c>
      <c r="H6" s="62" t="s">
        <v>37</v>
      </c>
      <c r="I6" s="65"/>
      <c r="J6" s="57"/>
      <c r="K6" s="57"/>
      <c r="L6" s="57"/>
      <c r="M6" s="57"/>
      <c r="N6" s="57"/>
      <c r="O6" s="57"/>
      <c r="P6" s="58"/>
    </row>
    <row r="7" spans="2:16" ht="30" hidden="1" customHeight="1" thickBot="1" x14ac:dyDescent="0.3">
      <c r="E7" s="142"/>
      <c r="F7" s="131"/>
      <c r="G7" s="59" t="s">
        <v>12</v>
      </c>
      <c r="H7" s="63" t="s">
        <v>37</v>
      </c>
      <c r="I7" s="66"/>
      <c r="J7" s="60"/>
      <c r="K7" s="60"/>
      <c r="L7" s="60"/>
      <c r="M7" s="60"/>
      <c r="N7" s="60"/>
      <c r="O7" s="60"/>
      <c r="P7" s="61"/>
    </row>
    <row r="8" spans="2:16" ht="30" hidden="1" customHeight="1" thickTop="1" x14ac:dyDescent="0.25">
      <c r="D8">
        <v>4</v>
      </c>
      <c r="E8" s="141">
        <v>3</v>
      </c>
      <c r="F8" s="130" t="s">
        <v>42</v>
      </c>
      <c r="G8" s="56" t="s">
        <v>11</v>
      </c>
      <c r="H8" s="62" t="s">
        <v>37</v>
      </c>
      <c r="I8" s="65"/>
      <c r="J8" s="57"/>
      <c r="K8" s="57"/>
      <c r="L8" s="57"/>
      <c r="M8" s="57"/>
      <c r="N8" s="57"/>
      <c r="O8" s="57"/>
      <c r="P8" s="58"/>
    </row>
    <row r="9" spans="2:16" ht="30" hidden="1" customHeight="1" thickBot="1" x14ac:dyDescent="0.3">
      <c r="D9">
        <v>5</v>
      </c>
      <c r="E9" s="142"/>
      <c r="F9" s="131"/>
      <c r="G9" s="59" t="s">
        <v>12</v>
      </c>
      <c r="H9" s="63" t="s">
        <v>37</v>
      </c>
      <c r="I9" s="66"/>
      <c r="J9" s="60"/>
      <c r="K9" s="60"/>
      <c r="L9" s="60"/>
      <c r="M9" s="60"/>
      <c r="N9" s="60"/>
      <c r="O9" s="60"/>
      <c r="P9" s="61"/>
    </row>
    <row r="10" spans="2:16" ht="30" customHeight="1" thickTop="1" x14ac:dyDescent="0.25">
      <c r="E10" s="141">
        <v>4</v>
      </c>
      <c r="F10" s="130" t="s">
        <v>41</v>
      </c>
      <c r="G10" s="56" t="s">
        <v>11</v>
      </c>
      <c r="H10" s="62" t="s">
        <v>37</v>
      </c>
      <c r="I10" s="65"/>
      <c r="J10" s="57"/>
      <c r="K10" s="57"/>
      <c r="L10" s="57"/>
      <c r="M10" s="57">
        <v>10</v>
      </c>
      <c r="N10" s="57">
        <v>25</v>
      </c>
      <c r="O10" s="57">
        <v>10</v>
      </c>
      <c r="P10" s="58">
        <v>5</v>
      </c>
    </row>
    <row r="11" spans="2:16" ht="30" customHeight="1" thickBot="1" x14ac:dyDescent="0.3">
      <c r="E11" s="142"/>
      <c r="F11" s="131"/>
      <c r="G11" s="59" t="s">
        <v>12</v>
      </c>
      <c r="H11" s="63" t="s">
        <v>37</v>
      </c>
      <c r="I11" s="66"/>
      <c r="J11" s="60"/>
      <c r="K11" s="60"/>
      <c r="L11" s="60"/>
      <c r="M11" s="60"/>
      <c r="N11" s="60"/>
      <c r="O11" s="60"/>
      <c r="P11" s="61"/>
    </row>
    <row r="12" spans="2:16" ht="15" customHeight="1" thickTop="1" x14ac:dyDescent="0.25">
      <c r="F12" s="26"/>
    </row>
    <row r="13" spans="2:16" x14ac:dyDescent="0.25">
      <c r="F13" s="89" t="s">
        <v>39</v>
      </c>
      <c r="G13" s="92" t="s">
        <v>20</v>
      </c>
    </row>
    <row r="14" spans="2:16" x14ac:dyDescent="0.25">
      <c r="F14" s="90" t="s">
        <v>38</v>
      </c>
      <c r="G14" s="93" t="s">
        <v>53</v>
      </c>
    </row>
    <row r="15" spans="2:16" x14ac:dyDescent="0.25">
      <c r="F15" s="90" t="s">
        <v>51</v>
      </c>
      <c r="G15" s="93">
        <v>30065</v>
      </c>
    </row>
    <row r="16" spans="2:16" x14ac:dyDescent="0.25">
      <c r="F16" s="91" t="s">
        <v>52</v>
      </c>
      <c r="G16" s="94">
        <v>44104</v>
      </c>
    </row>
    <row r="21" spans="6:6" x14ac:dyDescent="0.25">
      <c r="F21">
        <f>COUNT(TAB!I4:P4,TAB!I5:P5,TAB!I6:P6,TAB!I7:P7,TAB!I8:P8,TAB!I9:P9,TAB!I10:P10,TAB!I11:P11)</f>
        <v>13</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2015-07-15T08:24:10Z</cp:lastPrinted>
  <dcterms:created xsi:type="dcterms:W3CDTF">2013-01-18T12:08:53Z</dcterms:created>
  <dcterms:modified xsi:type="dcterms:W3CDTF">2020-06-22T13:58:56Z</dcterms:modified>
</cp:coreProperties>
</file>