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150" windowWidth="22980" windowHeight="92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33" i="1" l="1"/>
  <c r="K46" i="1"/>
  <c r="K57" i="1"/>
  <c r="K67" i="1"/>
  <c r="K66" i="1"/>
  <c r="K61" i="1"/>
  <c r="K62" i="1" s="1"/>
  <c r="K56" i="1"/>
  <c r="K55" i="1"/>
  <c r="K54" i="1"/>
  <c r="K53" i="1"/>
  <c r="K52" i="1"/>
  <c r="K51" i="1"/>
  <c r="K50" i="1"/>
  <c r="K45" i="1"/>
  <c r="K44" i="1"/>
  <c r="K43" i="1"/>
  <c r="K42" i="1"/>
  <c r="K41" i="1"/>
  <c r="K40" i="1"/>
  <c r="K39" i="1"/>
  <c r="K38" i="1"/>
  <c r="K37" i="1"/>
  <c r="K32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28" i="1" l="1"/>
  <c r="K68" i="1"/>
</calcChain>
</file>

<file path=xl/sharedStrings.xml><?xml version="1.0" encoding="utf-8"?>
<sst xmlns="http://schemas.openxmlformats.org/spreadsheetml/2006/main" count="304" uniqueCount="162">
  <si>
    <t>Číslo</t>
  </si>
  <si>
    <t xml:space="preserve">Název </t>
  </si>
  <si>
    <t>Specifikace</t>
  </si>
  <si>
    <t>Další podmínky specifikace</t>
  </si>
  <si>
    <t>jednotka</t>
  </si>
  <si>
    <t>předpokládané celkové množství</t>
  </si>
  <si>
    <t>velikost nabízeného balení (vyplní dodavatel)</t>
  </si>
  <si>
    <r>
      <t>Nabídková cena za 1 kus nabízeného balení</t>
    </r>
    <r>
      <rPr>
        <b/>
        <sz val="11"/>
        <color indexed="10"/>
        <rFont val="Arial"/>
        <family val="2"/>
        <charset val="238"/>
      </rPr>
      <t xml:space="preserve"> </t>
    </r>
    <r>
      <rPr>
        <b/>
        <sz val="9"/>
        <color indexed="10"/>
        <rFont val="Arial"/>
        <family val="2"/>
        <charset val="238"/>
      </rPr>
      <t>bez DPH (VYPLNÍ DODAVATEL)</t>
    </r>
  </si>
  <si>
    <t xml:space="preserve">Celková cena za předpokládané množství bez DPH </t>
  </si>
  <si>
    <t>část 1</t>
  </si>
  <si>
    <t>Chemikálie pro molekulární biologii</t>
  </si>
  <si>
    <t>ano/ne</t>
  </si>
  <si>
    <t>2-mercaptoethanol</t>
  </si>
  <si>
    <t>for molecular biology, &gt;=99%</t>
  </si>
  <si>
    <t>jedno balení max. 250 ml</t>
  </si>
  <si>
    <t>ml</t>
  </si>
  <si>
    <t>agaroza</t>
  </si>
  <si>
    <t>for molecular biology</t>
  </si>
  <si>
    <t>jedno balení max 500g</t>
  </si>
  <si>
    <t>g</t>
  </si>
  <si>
    <t>aktivní uhlí</t>
  </si>
  <si>
    <t>for plant cell culture</t>
  </si>
  <si>
    <t>kg</t>
  </si>
  <si>
    <t>ampicilin trihydrát</t>
  </si>
  <si>
    <t>anhydrous (HPLC)</t>
  </si>
  <si>
    <t>chloroform</t>
  </si>
  <si>
    <t>containing amylenes as stabilizer</t>
  </si>
  <si>
    <t>lt</t>
  </si>
  <si>
    <t>Nuclease free water (DEPC)</t>
  </si>
  <si>
    <t>for cell culture</t>
  </si>
  <si>
    <t>PEG solution</t>
  </si>
  <si>
    <t>for hybridoma</t>
  </si>
  <si>
    <t>phenol-chloroform-isoamyl alcohol mixture</t>
  </si>
  <si>
    <t>pro izolaci NK</t>
  </si>
  <si>
    <t>STE Buffer solution</t>
  </si>
  <si>
    <t>Tris-EDTA buffer solution</t>
  </si>
  <si>
    <t>Tris-HCl pufr</t>
  </si>
  <si>
    <t>molecular biology grade, pH=8 ; 1 M roztok</t>
  </si>
  <si>
    <t>lt.</t>
  </si>
  <si>
    <t>TBE pufr (10x)</t>
  </si>
  <si>
    <t>Ribavirin</t>
  </si>
  <si>
    <t>Ribavirin ≥98% - Guanosine (ribonucleic) analog used in threatments against DNA and RNA viral infections. Can not be in tablets/pills</t>
  </si>
  <si>
    <t>TE pufr</t>
  </si>
  <si>
    <t>10 mM Tris, 0.1 mM EDTA, pH=8.0-9.0; vhodný pro eluci a dlouhodobé uchování DNA</t>
  </si>
  <si>
    <t>jedno balení max. 100 ml</t>
  </si>
  <si>
    <t>Kyselina trichloroctová</t>
  </si>
  <si>
    <t xml:space="preserve">ACS reagent, ≥99.0% </t>
  </si>
  <si>
    <t>Kyselina trifluoroctová</t>
  </si>
  <si>
    <t>for HPLC, ≥99.0% (GC)</t>
  </si>
  <si>
    <t>Guanidine isothiocyanate</t>
  </si>
  <si>
    <t>molecular biology grade</t>
  </si>
  <si>
    <t>jedno balení max. 250 g</t>
  </si>
  <si>
    <t>sarkosyl (N-lauroylsarcosine sodium)</t>
  </si>
  <si>
    <t>RNAzol</t>
  </si>
  <si>
    <t>Reagencie pro izolaci smallRNA z různých typů vzorků</t>
  </si>
  <si>
    <t>Chlornan sodný</t>
  </si>
  <si>
    <t>jedno balení max. 5 kg</t>
  </si>
  <si>
    <t>nabídková cena za část</t>
  </si>
  <si>
    <t>limitní cena za část</t>
  </si>
  <si>
    <t xml:space="preserve">Příloha č. 1 - technická specifikace </t>
  </si>
  <si>
    <t>CAS Number</t>
  </si>
  <si>
    <t>CPV kód</t>
  </si>
  <si>
    <t>Název CPV kódu</t>
  </si>
  <si>
    <t xml:space="preserve"> a potvrdit splnění kritéria specifikace - sloupec D a F, včetně spol. požadavků v zápatí tabulky (vše žlutě označeno). Vždy pro tu část, na kterou hodlá podat nabídku.</t>
  </si>
  <si>
    <t>část 2</t>
  </si>
  <si>
    <t>Magnetické kuličky pro purifikaci DNA</t>
  </si>
  <si>
    <t>Vhodné pro purifikaci DNA nebo PCR amplikonů; v roztoku; musí být carboxyl-coated</t>
  </si>
  <si>
    <t>jedno balení max. 60 ml; min. expirace 6 měsíců</t>
  </si>
  <si>
    <t>část 3</t>
  </si>
  <si>
    <t>Chemikálie pro kultivaci rostlinných explantátů</t>
  </si>
  <si>
    <t>McCown Woody Plant Medium s vitamíny</t>
  </si>
  <si>
    <t>Složení média dle Lloyd G. and McCown. Commercially-feasible micropropagation of mountain laurel, Kalmia latifolia, by use of shoot-tip culture. B., Int. Plant Prop. Soc. Proc. 30, 421 (1980); dodáváno ve formě prášku (sušené)</t>
  </si>
  <si>
    <t>jedno balení obsahuje prášek pro přípravu 50 l média</t>
  </si>
  <si>
    <t>MS murashige skoog medium</t>
  </si>
  <si>
    <t>sacharoza</t>
  </si>
  <si>
    <t xml:space="preserve">maltoza </t>
  </si>
  <si>
    <t>Murashige &amp; Skoog medium including vitamins</t>
  </si>
  <si>
    <t>6-Benzylaminopurine</t>
  </si>
  <si>
    <t>Reagencie pro buněčnou biologii, fytohormony</t>
  </si>
  <si>
    <t xml:space="preserve">L-Glutamine </t>
  </si>
  <si>
    <t>for plant tissue culture, Aminokyseliny pro kultivaci rostlin</t>
  </si>
  <si>
    <t>Indole-3-acetic acid</t>
  </si>
  <si>
    <t>Indole-3-butyric acid</t>
  </si>
  <si>
    <t>část 4</t>
  </si>
  <si>
    <t>Chemikálie pro přípravu živných médií pro mikroorganismy</t>
  </si>
  <si>
    <t>Orange serum agar</t>
  </si>
  <si>
    <t>Agar</t>
  </si>
  <si>
    <t>testováno mikrobiologicky, pro buněčné rostlinné kutrury, buněčné kultury, v prášku</t>
  </si>
  <si>
    <t>Malt extract agar base</t>
  </si>
  <si>
    <t>Corn meal agar</t>
  </si>
  <si>
    <t>Potato dextrose agar</t>
  </si>
  <si>
    <t>Oat meal agar</t>
  </si>
  <si>
    <t>V8 juice agar</t>
  </si>
  <si>
    <t>část 5</t>
  </si>
  <si>
    <t>Homogenizační zkumavky velké</t>
  </si>
  <si>
    <t>Zkumavky pro homogenizaci vzorků o objemu 15 ml (lysing matrix 15 ml)</t>
  </si>
  <si>
    <t>15 ml zkumavky pro homogenizaci vzorků o váze 2-4 g. Zkumavky musí být plně kompatibilní s přístrojem Precellys Evolution a adaptérem na 15ml zkumavky. Zkumavka obsahuje skleněné kuličky o velikosti 0,5 mm.</t>
  </si>
  <si>
    <t>ks</t>
  </si>
  <si>
    <t>část 6</t>
  </si>
  <si>
    <t>Špičky pro multikanálové pipety Mettler Toledo</t>
  </si>
  <si>
    <t>špičky 250 µl*</t>
  </si>
  <si>
    <t xml:space="preserve">špičky musí být plně kompatibilní s pipetami Mettler Toledo s LTS systémem s nastavitelnou roztečí a pipetovacím objemem 5 - 50 µl; nesterilní;dodávány v platíčkách s 96 špičkami pro snadné doplnění; platíčka se špičkami mohou být v jednom balení až po 20 ks </t>
  </si>
  <si>
    <t>špičky 300 µl*</t>
  </si>
  <si>
    <t>špičky musí být plně kompatibilní s pipetami Mettler Toledo s LTS systémem s nastavitelnou roztečí a pipetovacím objemem 20 - 300 µl; nesterilní; dodávány v platíčkách s 96 špičkami pro snadné doplnění; platíčka se špičkami mohou být v jednom balení až po 20 ks</t>
  </si>
  <si>
    <t>*Odběr špiček (položka č. 1 a 2) bude při jednotlivé objednávce v součtu minimálně 30 000 ks špiček.</t>
  </si>
  <si>
    <t>Ostatní povinné parametry:</t>
  </si>
  <si>
    <t>Cena musí zahrnovat u všech položek poštovné a balné.</t>
  </si>
  <si>
    <t>Dodání do 3 týdnů, pokud není ve specifikaci uvedeno jinak.</t>
  </si>
  <si>
    <t>Garantovaná expirace u chemikálií min. 3 měsíce, pokud neuvedeno ve specifikaci jinak.</t>
  </si>
  <si>
    <t>Vyřízení reklamace do 1 měsíce</t>
  </si>
  <si>
    <t>60-24-2</t>
  </si>
  <si>
    <t xml:space="preserve">24327000-2 </t>
  </si>
  <si>
    <t>Různé organické chemické látky</t>
  </si>
  <si>
    <t>9012-36-3</t>
  </si>
  <si>
    <t>7440-44-0</t>
  </si>
  <si>
    <t>24954000-6</t>
  </si>
  <si>
    <t>Aktivní uhlí</t>
  </si>
  <si>
    <t>7177-48-2</t>
  </si>
  <si>
    <t>67-66-3</t>
  </si>
  <si>
    <t>7732-18-5</t>
  </si>
  <si>
    <t>24316000-2</t>
  </si>
  <si>
    <t>Destilovaná voda</t>
  </si>
  <si>
    <t>25322-68-3</t>
  </si>
  <si>
    <t>136112-00-0</t>
  </si>
  <si>
    <t>NEMÁ</t>
  </si>
  <si>
    <t>1185-53-1</t>
  </si>
  <si>
    <t>24327000-2</t>
  </si>
  <si>
    <t>36791-04-5</t>
  </si>
  <si>
    <t>76-03-9</t>
  </si>
  <si>
    <t>24323200-6</t>
  </si>
  <si>
    <t>Karboxylové kyseliny</t>
  </si>
  <si>
    <t>76-05-1</t>
  </si>
  <si>
    <t>593-84-0</t>
  </si>
  <si>
    <t>137-16-6</t>
  </si>
  <si>
    <t>7681-52-9</t>
  </si>
  <si>
    <t>24312200-6</t>
  </si>
  <si>
    <t>Chlornany a chlorečnany</t>
  </si>
  <si>
    <t>44441000-3</t>
  </si>
  <si>
    <t>Mikrokuličky</t>
  </si>
  <si>
    <t>57-50-1</t>
  </si>
  <si>
    <t>6363-53-7</t>
  </si>
  <si>
    <t>1214-39-7</t>
  </si>
  <si>
    <t>56-85-9</t>
  </si>
  <si>
    <t>87-51-4</t>
  </si>
  <si>
    <t>133-32-4</t>
  </si>
  <si>
    <t>9002-18-0</t>
  </si>
  <si>
    <t>33192500-7</t>
  </si>
  <si>
    <t>Zkumavky</t>
  </si>
  <si>
    <t>38437000-7</t>
  </si>
  <si>
    <t>Laboratorní pipety a příslušenství</t>
  </si>
  <si>
    <t>for plant tissue culture, dodáváno ve formě prášku (sušené); složení dle Murashige T. and Skoog F., Physiol. Plant, 15, 473 (1962).</t>
  </si>
  <si>
    <t>Dehydrated culture media for cultivation of fungi and aciduric, putrefactive acid tolerant microorganisms that are capable of surviving in citrus acids and products. Ingredients: Tryptone, Yeast extract,  Dextrose (Glucose), Dipotassium hydrogen phosphate, Orange serum and Agar</t>
  </si>
  <si>
    <r>
      <t>molecular biology grade; skládá se z těchto komponent: Tris, EDTA-Na</t>
    </r>
    <r>
      <rPr>
        <vertAlign val="sub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-salt, kyselina boritá </t>
    </r>
  </si>
  <si>
    <r>
      <t xml:space="preserve">detergent pro lýzy buněk, molecular biology grade; </t>
    </r>
    <r>
      <rPr>
        <sz val="10"/>
        <color indexed="8"/>
        <rFont val="Arial"/>
        <family val="2"/>
        <charset val="238"/>
      </rPr>
      <t>≥ 94%</t>
    </r>
  </si>
  <si>
    <r>
      <t>5% (</t>
    </r>
    <r>
      <rPr>
        <sz val="10"/>
        <color indexed="8"/>
        <rFont val="Arial"/>
        <family val="2"/>
        <charset val="238"/>
      </rPr>
      <t>±0,5%) roztok</t>
    </r>
  </si>
  <si>
    <r>
      <t xml:space="preserve">pro diagnostiku in vitro,pro detekci, izolaci a stanovení počtů kvasinek a plísní, výsledné pH při 25 </t>
    </r>
    <r>
      <rPr>
        <sz val="10"/>
        <color indexed="8"/>
        <rFont val="Arial"/>
        <family val="2"/>
        <charset val="238"/>
      </rPr>
      <t>°C 5,4 ± 0,2, v prášku</t>
    </r>
  </si>
  <si>
    <r>
      <t xml:space="preserve">pro produkci chlamydospor a uchovávání kultur kvasinek a plísní, výsledné pH při 25 </t>
    </r>
    <r>
      <rPr>
        <sz val="10"/>
        <color indexed="8"/>
        <rFont val="Arial"/>
        <family val="2"/>
        <charset val="238"/>
      </rPr>
      <t>°C 6,0 ± 0,2, v prášku</t>
    </r>
  </si>
  <si>
    <r>
      <t xml:space="preserve">pro izolaci a stanovení počtů kvasinek a plísní, výsledné pH při 25 °C 5,6 </t>
    </r>
    <r>
      <rPr>
        <sz val="10"/>
        <color indexed="8"/>
        <rFont val="Arial"/>
        <family val="2"/>
        <charset val="238"/>
      </rPr>
      <t>± 0,2, v prášku</t>
    </r>
  </si>
  <si>
    <r>
      <t xml:space="preserve">pro kultivaci hub a plísní, tvorbu makrospor, výsledné pH při 25 °C 7,2 </t>
    </r>
    <r>
      <rPr>
        <sz val="10"/>
        <color indexed="8"/>
        <rFont val="Arial"/>
        <family val="2"/>
        <charset val="238"/>
      </rPr>
      <t>± 0,2, v prášku</t>
    </r>
  </si>
  <si>
    <r>
      <t xml:space="preserve">pro kultivaci kvasinek a plísní, výsledné pH při 25 °C 5,7 </t>
    </r>
    <r>
      <rPr>
        <sz val="10"/>
        <color indexed="8"/>
        <rFont val="Arial"/>
        <family val="2"/>
        <charset val="238"/>
      </rPr>
      <t>± 0,2; v prášku</t>
    </r>
  </si>
  <si>
    <r>
      <t xml:space="preserve">Pozn.: Dodavatel je povinen vyplnit velikost nabízeného balení a jednotkové ceny </t>
    </r>
    <r>
      <rPr>
        <b/>
        <sz val="12"/>
        <color indexed="10"/>
        <rFont val="Arial"/>
        <family val="2"/>
        <charset val="238"/>
      </rPr>
      <t>VŠECH</t>
    </r>
    <r>
      <rPr>
        <sz val="12"/>
        <color indexed="10"/>
        <rFont val="Arial"/>
        <family val="2"/>
        <charset val="238"/>
      </rPr>
      <t xml:space="preserve"> položek ve sloupci I a J  ,,Velikost nabízeného balení,",,Nabídková cena za 1 kus nabízeného balení" </t>
    </r>
  </si>
  <si>
    <t>Splnění kritéria (VYPLNÍ DODAVATEL)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</si>
</sst>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2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sz val="11"/>
      <color theme="1"/>
      <name val="Arial"/>
      <family val="2"/>
      <charset val="238"/>
    </font>
    <font>
      <vertAlign val="subscript"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14" fillId="2" borderId="1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3" fontId="4" fillId="2" borderId="1" xfId="8" applyNumberFormat="1" applyFont="1" applyFill="1" applyBorder="1" applyAlignment="1">
      <alignment horizontal="center" vertical="center" wrapText="1"/>
    </xf>
    <xf numFmtId="0" fontId="18" fillId="0" borderId="0" xfId="8" applyFont="1" applyAlignment="1">
      <alignment wrapText="1"/>
    </xf>
    <xf numFmtId="0" fontId="3" fillId="3" borderId="5" xfId="9" applyFont="1" applyFill="1" applyBorder="1" applyAlignment="1">
      <alignment vertical="center"/>
    </xf>
    <xf numFmtId="0" fontId="3" fillId="3" borderId="1" xfId="9" applyFont="1" applyFill="1" applyBorder="1" applyAlignment="1">
      <alignment vertical="center"/>
    </xf>
    <xf numFmtId="0" fontId="3" fillId="3" borderId="1" xfId="9" applyFont="1" applyFill="1" applyBorder="1"/>
    <xf numFmtId="0" fontId="3" fillId="3" borderId="1" xfId="9" applyFont="1" applyFill="1" applyBorder="1" applyAlignment="1">
      <alignment horizontal="center" vertical="center"/>
    </xf>
    <xf numFmtId="0" fontId="11" fillId="3" borderId="1" xfId="9" applyFont="1" applyFill="1" applyBorder="1" applyAlignment="1">
      <alignment horizontal="left" vertical="center" wrapText="1"/>
    </xf>
    <xf numFmtId="0" fontId="12" fillId="3" borderId="1" xfId="9" applyFont="1" applyFill="1" applyBorder="1" applyAlignment="1">
      <alignment horizontal="center" vertical="center" wrapText="1" shrinkToFit="1"/>
    </xf>
    <xf numFmtId="0" fontId="13" fillId="3" borderId="1" xfId="9" applyFont="1" applyFill="1" applyBorder="1" applyAlignment="1">
      <alignment horizontal="center" vertical="center" wrapText="1" shrinkToFit="1"/>
    </xf>
    <xf numFmtId="0" fontId="2" fillId="3" borderId="1" xfId="9" applyFont="1" applyFill="1" applyBorder="1"/>
    <xf numFmtId="0" fontId="3" fillId="0" borderId="1" xfId="9" applyFont="1" applyBorder="1"/>
    <xf numFmtId="0" fontId="12" fillId="0" borderId="1" xfId="9" applyFont="1" applyFill="1" applyBorder="1" applyAlignment="1">
      <alignment horizontal="center" vertical="center" wrapText="1" shrinkToFit="1"/>
    </xf>
    <xf numFmtId="0" fontId="15" fillId="0" borderId="1" xfId="2" applyFont="1" applyBorder="1" applyAlignment="1">
      <alignment horizontal="left" vertical="top" wrapText="1"/>
    </xf>
    <xf numFmtId="0" fontId="11" fillId="0" borderId="1" xfId="9" applyFont="1" applyBorder="1" applyAlignment="1">
      <alignment horizontal="center" vertical="center" wrapText="1"/>
    </xf>
    <xf numFmtId="0" fontId="5" fillId="4" borderId="1" xfId="9" applyFont="1" applyFill="1" applyBorder="1"/>
    <xf numFmtId="0" fontId="16" fillId="4" borderId="0" xfId="9" applyFont="1" applyFill="1" applyBorder="1" applyAlignment="1">
      <alignment horizontal="center" vertical="center" wrapText="1" shrinkToFit="1"/>
    </xf>
    <xf numFmtId="3" fontId="12" fillId="0" borderId="1" xfId="9" applyNumberFormat="1" applyFont="1" applyFill="1" applyBorder="1" applyAlignment="1">
      <alignment horizontal="center" vertical="center" wrapText="1" shrinkToFit="1"/>
    </xf>
    <xf numFmtId="3" fontId="3" fillId="0" borderId="1" xfId="9" applyNumberFormat="1" applyFont="1" applyFill="1" applyBorder="1"/>
    <xf numFmtId="0" fontId="8" fillId="3" borderId="1" xfId="9" applyFont="1" applyFill="1" applyBorder="1" applyAlignment="1">
      <alignment vertical="center"/>
    </xf>
    <xf numFmtId="0" fontId="2" fillId="3" borderId="0" xfId="9" applyFont="1" applyFill="1" applyBorder="1"/>
    <xf numFmtId="0" fontId="9" fillId="3" borderId="1" xfId="9" applyFont="1" applyFill="1" applyBorder="1" applyAlignment="1">
      <alignment vertical="center"/>
    </xf>
    <xf numFmtId="0" fontId="3" fillId="0" borderId="1" xfId="9" applyFont="1" applyFill="1" applyBorder="1" applyAlignment="1">
      <alignment horizontal="center" vertical="center"/>
    </xf>
    <xf numFmtId="0" fontId="2" fillId="0" borderId="1" xfId="9" applyFont="1" applyFill="1" applyBorder="1" applyAlignment="1">
      <alignment horizontal="center" vertical="center" wrapText="1" shrinkToFit="1"/>
    </xf>
    <xf numFmtId="0" fontId="11" fillId="0" borderId="1" xfId="9" applyFont="1" applyFill="1" applyBorder="1" applyAlignment="1">
      <alignment horizontal="center" vertical="center" wrapText="1"/>
    </xf>
    <xf numFmtId="0" fontId="16" fillId="4" borderId="1" xfId="9" applyFont="1" applyFill="1" applyBorder="1" applyAlignment="1">
      <alignment horizontal="center" vertical="center" wrapText="1" shrinkToFit="1"/>
    </xf>
    <xf numFmtId="0" fontId="3" fillId="3" borderId="1" xfId="9" applyFont="1" applyFill="1" applyBorder="1" applyAlignment="1">
      <alignment horizontal="center"/>
    </xf>
    <xf numFmtId="0" fontId="12" fillId="3" borderId="1" xfId="9" applyFont="1" applyFill="1" applyBorder="1" applyAlignment="1" applyProtection="1">
      <alignment horizontal="center" vertical="center" wrapText="1" shrinkToFit="1"/>
      <protection locked="0"/>
    </xf>
    <xf numFmtId="0" fontId="19" fillId="0" borderId="0" xfId="8" applyFont="1" applyAlignment="1">
      <alignment horizontal="center"/>
    </xf>
    <xf numFmtId="0" fontId="3" fillId="0" borderId="0" xfId="8" applyFont="1" applyAlignment="1">
      <alignment horizontal="center"/>
    </xf>
    <xf numFmtId="0" fontId="3" fillId="0" borderId="0" xfId="8" applyFont="1"/>
    <xf numFmtId="0" fontId="3" fillId="0" borderId="0" xfId="8" applyFont="1" applyAlignment="1">
      <alignment wrapText="1"/>
    </xf>
    <xf numFmtId="0" fontId="3" fillId="0" borderId="0" xfId="8" applyFont="1" applyFill="1" applyAlignment="1"/>
    <xf numFmtId="0" fontId="3" fillId="0" borderId="0" xfId="8" applyFont="1" applyAlignment="1"/>
    <xf numFmtId="0" fontId="3" fillId="3" borderId="1" xfId="9" applyFont="1" applyFill="1" applyBorder="1" applyAlignment="1"/>
    <xf numFmtId="0" fontId="23" fillId="0" borderId="1" xfId="0" applyFont="1" applyBorder="1"/>
    <xf numFmtId="0" fontId="9" fillId="4" borderId="1" xfId="9" applyFont="1" applyFill="1" applyBorder="1"/>
    <xf numFmtId="0" fontId="13" fillId="0" borderId="1" xfId="9" applyFont="1" applyFill="1" applyBorder="1" applyAlignment="1">
      <alignment horizontal="center" vertical="center" wrapText="1" shrinkToFit="1"/>
    </xf>
    <xf numFmtId="0" fontId="3" fillId="0" borderId="1" xfId="9" applyFont="1" applyBorder="1" applyAlignment="1">
      <alignment horizontal="center" vertical="center"/>
    </xf>
    <xf numFmtId="0" fontId="3" fillId="0" borderId="1" xfId="9" applyFont="1" applyBorder="1" applyAlignment="1">
      <alignment horizontal="center"/>
    </xf>
    <xf numFmtId="0" fontId="3" fillId="0" borderId="1" xfId="9" applyFont="1" applyBorder="1" applyAlignment="1">
      <alignment vertical="center"/>
    </xf>
    <xf numFmtId="0" fontId="12" fillId="0" borderId="1" xfId="9" applyFont="1" applyBorder="1" applyAlignment="1">
      <alignment horizontal="center" vertical="center" wrapText="1" shrinkToFit="1"/>
    </xf>
    <xf numFmtId="0" fontId="12" fillId="0" borderId="1" xfId="9" applyFont="1" applyFill="1" applyBorder="1" applyAlignment="1">
      <alignment horizontal="left" vertical="center" wrapText="1" shrinkToFit="1"/>
    </xf>
    <xf numFmtId="0" fontId="3" fillId="6" borderId="1" xfId="9" applyFont="1" applyFill="1" applyBorder="1" applyProtection="1">
      <protection locked="0"/>
    </xf>
    <xf numFmtId="0" fontId="12" fillId="6" borderId="1" xfId="9" applyFont="1" applyFill="1" applyBorder="1" applyAlignment="1" applyProtection="1">
      <alignment horizontal="center" vertical="center" wrapText="1" shrinkToFit="1"/>
      <protection locked="0"/>
    </xf>
    <xf numFmtId="164" fontId="12" fillId="6" borderId="1" xfId="9" applyNumberFormat="1" applyFont="1" applyFill="1" applyBorder="1" applyAlignment="1" applyProtection="1">
      <alignment horizontal="center" vertical="center" wrapText="1" shrinkToFit="1"/>
      <protection locked="0"/>
    </xf>
    <xf numFmtId="164" fontId="23" fillId="0" borderId="1" xfId="0" applyNumberFormat="1" applyFont="1" applyBorder="1" applyAlignment="1">
      <alignment horizontal="center"/>
    </xf>
    <xf numFmtId="0" fontId="11" fillId="0" borderId="1" xfId="9" applyFont="1" applyBorder="1" applyAlignment="1">
      <alignment horizontal="left" wrapText="1"/>
    </xf>
    <xf numFmtId="164" fontId="12" fillId="6" borderId="2" xfId="9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9" applyFont="1" applyFill="1" applyBorder="1"/>
    <xf numFmtId="0" fontId="3" fillId="0" borderId="1" xfId="9" applyFont="1" applyBorder="1" applyAlignment="1">
      <alignment horizontal="left"/>
    </xf>
    <xf numFmtId="0" fontId="3" fillId="6" borderId="1" xfId="9" applyFont="1" applyFill="1" applyBorder="1" applyAlignment="1" applyProtection="1">
      <alignment horizontal="center"/>
      <protection locked="0"/>
    </xf>
    <xf numFmtId="164" fontId="3" fillId="6" borderId="1" xfId="9" applyNumberFormat="1" applyFont="1" applyFill="1" applyBorder="1" applyAlignment="1" applyProtection="1">
      <alignment horizontal="center"/>
      <protection locked="0"/>
    </xf>
    <xf numFmtId="0" fontId="12" fillId="0" borderId="3" xfId="9" applyFont="1" applyFill="1" applyBorder="1" applyAlignment="1">
      <alignment horizontal="left" vertical="center" wrapText="1" shrinkToFit="1"/>
    </xf>
    <xf numFmtId="0" fontId="12" fillId="0" borderId="3" xfId="9" applyFont="1" applyFill="1" applyBorder="1" applyAlignment="1">
      <alignment horizontal="center" vertical="center" wrapText="1" shrinkToFit="1"/>
    </xf>
    <xf numFmtId="0" fontId="12" fillId="6" borderId="3" xfId="9" applyFont="1" applyFill="1" applyBorder="1" applyAlignment="1" applyProtection="1">
      <alignment horizontal="center" vertical="center" wrapText="1" shrinkToFit="1"/>
      <protection locked="0"/>
    </xf>
    <xf numFmtId="164" fontId="12" fillId="6" borderId="3" xfId="9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1" xfId="9" applyFont="1" applyFill="1" applyBorder="1" applyAlignment="1">
      <alignment horizontal="center"/>
    </xf>
    <xf numFmtId="0" fontId="11" fillId="0" borderId="1" xfId="9" applyFont="1" applyFill="1" applyBorder="1" applyAlignment="1">
      <alignment horizontal="left" wrapText="1"/>
    </xf>
    <xf numFmtId="0" fontId="3" fillId="0" borderId="1" xfId="9" applyFont="1" applyFill="1" applyBorder="1" applyAlignment="1">
      <alignment vertical="center"/>
    </xf>
    <xf numFmtId="0" fontId="3" fillId="3" borderId="1" xfId="9" applyFont="1" applyFill="1" applyBorder="1" applyAlignment="1">
      <alignment wrapText="1"/>
    </xf>
    <xf numFmtId="0" fontId="3" fillId="6" borderId="1" xfId="9" applyFont="1" applyFill="1" applyBorder="1" applyAlignment="1" applyProtection="1">
      <alignment wrapText="1"/>
      <protection locked="0"/>
    </xf>
    <xf numFmtId="0" fontId="3" fillId="3" borderId="1" xfId="9" applyFont="1" applyFill="1" applyBorder="1" applyAlignment="1">
      <alignment horizontal="left" wrapText="1"/>
    </xf>
    <xf numFmtId="164" fontId="3" fillId="6" borderId="1" xfId="9" applyNumberFormat="1" applyFont="1" applyFill="1" applyBorder="1" applyAlignment="1" applyProtection="1">
      <alignment horizontal="center" vertical="center"/>
      <protection locked="0"/>
    </xf>
    <xf numFmtId="0" fontId="11" fillId="0" borderId="1" xfId="9" applyFont="1" applyFill="1" applyBorder="1" applyAlignment="1">
      <alignment horizontal="left" vertical="center" wrapText="1"/>
    </xf>
    <xf numFmtId="0" fontId="12" fillId="3" borderId="1" xfId="9" applyFont="1" applyFill="1" applyBorder="1" applyAlignment="1">
      <alignment vertical="center" wrapText="1" shrinkToFit="1"/>
    </xf>
    <xf numFmtId="0" fontId="12" fillId="6" borderId="1" xfId="9" applyFont="1" applyFill="1" applyBorder="1" applyAlignment="1" applyProtection="1">
      <alignment vertical="center" wrapText="1" shrinkToFit="1"/>
      <protection locked="0"/>
    </xf>
    <xf numFmtId="0" fontId="11" fillId="0" borderId="1" xfId="2" applyFont="1" applyFill="1" applyBorder="1" applyAlignment="1">
      <alignment vertical="center"/>
    </xf>
    <xf numFmtId="0" fontId="11" fillId="0" borderId="1" xfId="2" applyFont="1" applyBorder="1" applyAlignment="1">
      <alignment wrapText="1"/>
    </xf>
    <xf numFmtId="0" fontId="11" fillId="6" borderId="1" xfId="2" applyFont="1" applyFill="1" applyBorder="1" applyAlignment="1" applyProtection="1">
      <alignment horizontal="center" vertical="top"/>
      <protection locked="0"/>
    </xf>
    <xf numFmtId="0" fontId="11" fillId="0" borderId="1" xfId="2" applyFont="1" applyBorder="1" applyAlignment="1">
      <alignment horizontal="center" vertical="top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6" borderId="1" xfId="2" applyFont="1" applyFill="1" applyBorder="1" applyAlignment="1" applyProtection="1">
      <alignment horizontal="center" vertical="center"/>
      <protection locked="0"/>
    </xf>
    <xf numFmtId="0" fontId="11" fillId="0" borderId="1" xfId="2" applyFont="1" applyBorder="1" applyAlignment="1">
      <alignment horizontal="left" vertical="top" wrapText="1"/>
    </xf>
    <xf numFmtId="0" fontId="11" fillId="0" borderId="1" xfId="2" applyFont="1" applyFill="1" applyBorder="1" applyAlignment="1">
      <alignment horizontal="left" vertical="top" wrapText="1"/>
    </xf>
    <xf numFmtId="0" fontId="11" fillId="0" borderId="1" xfId="2" applyFont="1" applyFill="1" applyBorder="1" applyAlignment="1">
      <alignment horizontal="center" vertical="top"/>
    </xf>
    <xf numFmtId="3" fontId="11" fillId="0" borderId="1" xfId="2" applyNumberFormat="1" applyFont="1" applyFill="1" applyBorder="1" applyAlignment="1">
      <alignment horizontal="center" vertical="center"/>
    </xf>
    <xf numFmtId="0" fontId="11" fillId="0" borderId="1" xfId="2" applyFont="1" applyBorder="1" applyAlignment="1">
      <alignment vertical="center"/>
    </xf>
    <xf numFmtId="0" fontId="23" fillId="3" borderId="1" xfId="2" applyFont="1" applyFill="1" applyBorder="1" applyAlignment="1">
      <alignment horizontal="center" vertical="top"/>
    </xf>
    <xf numFmtId="0" fontId="23" fillId="0" borderId="1" xfId="2" applyFont="1" applyBorder="1" applyAlignment="1">
      <alignment horizontal="center" vertical="top"/>
    </xf>
    <xf numFmtId="0" fontId="23" fillId="0" borderId="1" xfId="2" applyFont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/>
    </xf>
    <xf numFmtId="164" fontId="26" fillId="3" borderId="1" xfId="2" applyNumberFormat="1" applyFont="1" applyFill="1" applyBorder="1" applyAlignment="1">
      <alignment horizontal="center" vertical="center"/>
    </xf>
    <xf numFmtId="0" fontId="23" fillId="0" borderId="1" xfId="2" applyFont="1" applyBorder="1"/>
    <xf numFmtId="164" fontId="17" fillId="0" borderId="1" xfId="0" applyNumberFormat="1" applyFont="1" applyBorder="1" applyAlignment="1">
      <alignment horizontal="center"/>
    </xf>
    <xf numFmtId="0" fontId="23" fillId="6" borderId="1" xfId="2" applyFont="1" applyFill="1" applyBorder="1" applyAlignment="1" applyProtection="1">
      <alignment horizontal="center" vertical="top"/>
      <protection locked="0"/>
    </xf>
    <xf numFmtId="0" fontId="11" fillId="0" borderId="1" xfId="2" applyFont="1" applyBorder="1" applyAlignment="1">
      <alignment horizontal="center" vertical="top" wrapText="1"/>
    </xf>
    <xf numFmtId="0" fontId="23" fillId="0" borderId="1" xfId="2" applyFont="1" applyBorder="1" applyAlignment="1" applyProtection="1">
      <alignment horizontal="center" vertical="center"/>
      <protection locked="0"/>
    </xf>
    <xf numFmtId="164" fontId="26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9" applyFont="1" applyFill="1" applyBorder="1" applyAlignment="1">
      <alignment horizontal="center"/>
    </xf>
    <xf numFmtId="0" fontId="3" fillId="0" borderId="3" xfId="9" applyFont="1" applyFill="1" applyBorder="1"/>
    <xf numFmtId="0" fontId="3" fillId="0" borderId="1" xfId="9" applyFont="1" applyBorder="1" applyAlignment="1">
      <alignment horizontal="center" vertical="center" wrapText="1" shrinkToFit="1"/>
    </xf>
    <xf numFmtId="0" fontId="3" fillId="3" borderId="1" xfId="2" applyFont="1" applyFill="1" applyBorder="1" applyAlignment="1">
      <alignment vertical="center"/>
    </xf>
    <xf numFmtId="0" fontId="11" fillId="3" borderId="1" xfId="2" applyFont="1" applyFill="1" applyBorder="1" applyAlignment="1">
      <alignment horizontal="left" vertical="top" wrapText="1"/>
    </xf>
    <xf numFmtId="0" fontId="11" fillId="3" borderId="1" xfId="2" applyFont="1" applyFill="1" applyBorder="1" applyAlignment="1">
      <alignment horizontal="center" vertical="top" wrapText="1"/>
    </xf>
    <xf numFmtId="3" fontId="11" fillId="0" borderId="1" xfId="2" applyNumberFormat="1" applyFont="1" applyBorder="1" applyAlignment="1">
      <alignment horizontal="center" vertical="center"/>
    </xf>
    <xf numFmtId="0" fontId="9" fillId="4" borderId="1" xfId="9" applyFont="1" applyFill="1" applyBorder="1" applyAlignment="1">
      <alignment wrapText="1"/>
    </xf>
    <xf numFmtId="3" fontId="3" fillId="0" borderId="1" xfId="9" applyNumberFormat="1" applyFont="1" applyBorder="1"/>
    <xf numFmtId="0" fontId="3" fillId="0" borderId="1" xfId="9" applyFont="1" applyFill="1" applyBorder="1" applyAlignment="1">
      <alignment vertical="center" wrapText="1"/>
    </xf>
    <xf numFmtId="0" fontId="3" fillId="0" borderId="1" xfId="9" applyFont="1" applyFill="1" applyBorder="1" applyAlignment="1">
      <alignment vertical="center" wrapText="1" shrinkToFit="1"/>
    </xf>
    <xf numFmtId="0" fontId="2" fillId="6" borderId="1" xfId="9" applyFont="1" applyFill="1" applyBorder="1" applyAlignment="1" applyProtection="1">
      <alignment vertical="center" wrapText="1" shrinkToFit="1"/>
      <protection locked="0"/>
    </xf>
    <xf numFmtId="0" fontId="3" fillId="0" borderId="1" xfId="9" applyFont="1" applyFill="1" applyBorder="1" applyAlignment="1">
      <alignment horizontal="center" vertical="center" wrapText="1" shrinkToFit="1"/>
    </xf>
    <xf numFmtId="3" fontId="3" fillId="0" borderId="1" xfId="9" applyNumberFormat="1" applyFont="1" applyFill="1" applyBorder="1" applyAlignment="1">
      <alignment horizontal="center" vertical="center" wrapText="1" shrinkToFit="1"/>
    </xf>
    <xf numFmtId="0" fontId="3" fillId="6" borderId="1" xfId="9" applyFont="1" applyFill="1" applyBorder="1" applyAlignment="1" applyProtection="1">
      <alignment horizontal="center" vertical="center" wrapText="1" shrinkToFit="1"/>
      <protection locked="0"/>
    </xf>
    <xf numFmtId="164" fontId="3" fillId="6" borderId="1" xfId="9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9" applyFont="1" applyFill="1" applyBorder="1" applyAlignment="1">
      <alignment horizontal="left" vertical="center" wrapText="1"/>
    </xf>
    <xf numFmtId="0" fontId="13" fillId="3" borderId="1" xfId="9" applyFont="1" applyFill="1" applyBorder="1" applyAlignment="1">
      <alignment vertical="center" wrapText="1" shrinkToFit="1"/>
    </xf>
    <xf numFmtId="164" fontId="8" fillId="3" borderId="1" xfId="9" applyNumberFormat="1" applyFont="1" applyFill="1" applyBorder="1" applyAlignment="1" applyProtection="1">
      <alignment horizontal="center"/>
      <protection locked="0"/>
    </xf>
    <xf numFmtId="0" fontId="3" fillId="0" borderId="1" xfId="9" applyFont="1" applyBorder="1" applyAlignment="1">
      <alignment wrapText="1"/>
    </xf>
    <xf numFmtId="3" fontId="3" fillId="0" borderId="1" xfId="9" applyNumberFormat="1" applyFont="1" applyFill="1" applyBorder="1" applyAlignment="1">
      <alignment horizontal="center" vertical="center"/>
    </xf>
    <xf numFmtId="0" fontId="3" fillId="6" borderId="1" xfId="9" applyFont="1" applyFill="1" applyBorder="1" applyAlignment="1" applyProtection="1">
      <alignment horizontal="center" vertical="center"/>
      <protection locked="0"/>
    </xf>
    <xf numFmtId="0" fontId="3" fillId="0" borderId="1" xfId="9" applyFont="1" applyFill="1" applyBorder="1" applyAlignment="1">
      <alignment horizontal="left" vertical="center"/>
    </xf>
    <xf numFmtId="0" fontId="3" fillId="0" borderId="1" xfId="9" applyFont="1" applyBorder="1" applyAlignment="1">
      <alignment vertical="center" wrapText="1"/>
    </xf>
    <xf numFmtId="0" fontId="3" fillId="0" borderId="0" xfId="9" applyFont="1" applyBorder="1"/>
    <xf numFmtId="0" fontId="3" fillId="0" borderId="0" xfId="9" applyFont="1" applyBorder="1" applyAlignment="1">
      <alignment horizontal="center"/>
    </xf>
    <xf numFmtId="0" fontId="3" fillId="0" borderId="0" xfId="9" applyFont="1" applyFill="1" applyBorder="1"/>
    <xf numFmtId="0" fontId="23" fillId="0" borderId="0" xfId="0" applyFont="1"/>
    <xf numFmtId="0" fontId="3" fillId="0" borderId="0" xfId="9" applyFont="1"/>
    <xf numFmtId="0" fontId="8" fillId="5" borderId="1" xfId="9" applyFont="1" applyFill="1" applyBorder="1"/>
    <xf numFmtId="0" fontId="8" fillId="0" borderId="1" xfId="9" applyFont="1" applyFill="1" applyBorder="1" applyAlignment="1">
      <alignment vertical="center"/>
    </xf>
    <xf numFmtId="0" fontId="8" fillId="0" borderId="1" xfId="9" applyFont="1" applyBorder="1"/>
    <xf numFmtId="164" fontId="23" fillId="7" borderId="1" xfId="0" applyNumberFormat="1" applyFont="1" applyFill="1" applyBorder="1" applyAlignment="1">
      <alignment horizontal="center"/>
    </xf>
    <xf numFmtId="0" fontId="20" fillId="0" borderId="6" xfId="8" applyFont="1" applyBorder="1" applyAlignment="1">
      <alignment horizontal="left"/>
    </xf>
    <xf numFmtId="0" fontId="20" fillId="0" borderId="0" xfId="8" applyFont="1" applyAlignment="1">
      <alignment horizontal="left" wrapText="1"/>
    </xf>
    <xf numFmtId="0" fontId="8" fillId="0" borderId="4" xfId="9" applyFont="1" applyBorder="1" applyAlignment="1">
      <alignment horizontal="left"/>
    </xf>
    <xf numFmtId="0" fontId="8" fillId="0" borderId="5" xfId="9" applyFont="1" applyBorder="1" applyAlignment="1">
      <alignment horizontal="left"/>
    </xf>
    <xf numFmtId="0" fontId="19" fillId="0" borderId="0" xfId="8" applyFont="1" applyAlignment="1">
      <alignment horizontal="center"/>
    </xf>
  </cellXfs>
  <cellStyles count="10">
    <cellStyle name="Normální" xfId="0" builtinId="0"/>
    <cellStyle name="Normální 10" xfId="9"/>
    <cellStyle name="Normální 2" xfId="2"/>
    <cellStyle name="normální 3" xfId="3"/>
    <cellStyle name="Normální 4" xfId="1"/>
    <cellStyle name="Normální 5" xfId="4"/>
    <cellStyle name="Normální 6" xfId="5"/>
    <cellStyle name="Normální 7" xfId="6"/>
    <cellStyle name="Normální 8" xfId="7"/>
    <cellStyle name="Normální 9" xfId="8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"/>
  <sheetViews>
    <sheetView tabSelected="1" workbookViewId="0">
      <selection activeCell="J27" sqref="J27"/>
    </sheetView>
  </sheetViews>
  <sheetFormatPr defaultRowHeight="15" x14ac:dyDescent="0.25"/>
  <cols>
    <col min="1" max="1" width="7.85546875" customWidth="1"/>
    <col min="2" max="2" width="55.7109375" customWidth="1"/>
    <col min="3" max="3" width="50.42578125" customWidth="1"/>
    <col min="4" max="4" width="13.85546875" customWidth="1"/>
    <col min="5" max="5" width="25.7109375" customWidth="1"/>
    <col min="6" max="6" width="13.7109375" customWidth="1"/>
    <col min="7" max="7" width="12.42578125" customWidth="1"/>
    <col min="8" max="8" width="16.28515625" customWidth="1"/>
    <col min="9" max="9" width="15.140625" customWidth="1"/>
    <col min="10" max="11" width="20.28515625" customWidth="1"/>
    <col min="12" max="12" width="16" customWidth="1"/>
    <col min="13" max="13" width="14.28515625" customWidth="1"/>
    <col min="14" max="14" width="28.5703125" customWidth="1"/>
  </cols>
  <sheetData>
    <row r="1" spans="1:24" ht="26.25" x14ac:dyDescent="0.4">
      <c r="A1" s="130" t="s">
        <v>59</v>
      </c>
      <c r="B1" s="130"/>
      <c r="C1" s="130"/>
      <c r="D1" s="130"/>
      <c r="E1" s="130"/>
      <c r="F1" s="130"/>
      <c r="G1" s="130"/>
      <c r="H1" s="130"/>
      <c r="I1" s="130"/>
      <c r="J1" s="31"/>
      <c r="K1" s="32"/>
      <c r="L1" s="33"/>
      <c r="M1" s="33"/>
      <c r="N1" s="34"/>
    </row>
    <row r="2" spans="1:24" ht="14.45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24" ht="15.6" customHeight="1" x14ac:dyDescent="0.25">
      <c r="A3" s="127" t="s">
        <v>160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x14ac:dyDescent="0.25">
      <c r="A4" s="126" t="s">
        <v>63</v>
      </c>
      <c r="B4" s="126"/>
      <c r="C4" s="126"/>
      <c r="D4" s="126"/>
      <c r="E4" s="126"/>
      <c r="F4" s="126"/>
      <c r="G4" s="126"/>
      <c r="H4" s="126"/>
      <c r="I4" s="126"/>
      <c r="J4" s="126"/>
      <c r="K4" s="35"/>
      <c r="L4" s="36"/>
      <c r="M4" s="36"/>
      <c r="N4" s="34"/>
    </row>
    <row r="5" spans="1:24" ht="51" x14ac:dyDescent="0.25">
      <c r="A5" s="1" t="s">
        <v>0</v>
      </c>
      <c r="B5" s="1" t="s">
        <v>1</v>
      </c>
      <c r="C5" s="1" t="s">
        <v>2</v>
      </c>
      <c r="D5" s="2" t="s">
        <v>161</v>
      </c>
      <c r="E5" s="1" t="s">
        <v>3</v>
      </c>
      <c r="F5" s="2" t="s">
        <v>161</v>
      </c>
      <c r="G5" s="1" t="s">
        <v>4</v>
      </c>
      <c r="H5" s="4" t="s">
        <v>5</v>
      </c>
      <c r="I5" s="2" t="s">
        <v>6</v>
      </c>
      <c r="J5" s="2" t="s">
        <v>7</v>
      </c>
      <c r="K5" s="3" t="s">
        <v>8</v>
      </c>
      <c r="L5" s="1" t="s">
        <v>60</v>
      </c>
      <c r="M5" s="3" t="s">
        <v>61</v>
      </c>
      <c r="N5" s="3" t="s">
        <v>62</v>
      </c>
    </row>
    <row r="6" spans="1:24" ht="15.6" x14ac:dyDescent="0.3">
      <c r="A6" s="23"/>
      <c r="B6" s="22"/>
      <c r="C6" s="37"/>
      <c r="D6" s="37"/>
      <c r="E6" s="8"/>
      <c r="F6" s="8"/>
      <c r="G6" s="29"/>
      <c r="H6" s="21"/>
      <c r="I6" s="8"/>
      <c r="J6" s="8"/>
      <c r="K6" s="38"/>
      <c r="L6" s="6"/>
      <c r="M6" s="8"/>
      <c r="N6" s="8"/>
    </row>
    <row r="7" spans="1:24" x14ac:dyDescent="0.25">
      <c r="A7" s="28" t="s">
        <v>9</v>
      </c>
      <c r="B7" s="39" t="s">
        <v>10</v>
      </c>
      <c r="C7" s="40"/>
      <c r="D7" s="41" t="s">
        <v>11</v>
      </c>
      <c r="E7" s="40"/>
      <c r="F7" s="40"/>
      <c r="G7" s="42"/>
      <c r="H7" s="21"/>
      <c r="I7" s="42"/>
      <c r="J7" s="42"/>
      <c r="K7" s="38"/>
      <c r="L7" s="43"/>
      <c r="M7" s="14"/>
      <c r="N7" s="14"/>
    </row>
    <row r="8" spans="1:24" x14ac:dyDescent="0.25">
      <c r="A8" s="44">
        <v>1</v>
      </c>
      <c r="B8" s="14" t="s">
        <v>12</v>
      </c>
      <c r="C8" s="45" t="s">
        <v>13</v>
      </c>
      <c r="D8" s="46"/>
      <c r="E8" s="42" t="s">
        <v>14</v>
      </c>
      <c r="F8" s="46"/>
      <c r="G8" s="15" t="s">
        <v>15</v>
      </c>
      <c r="H8" s="20">
        <v>1000</v>
      </c>
      <c r="I8" s="47"/>
      <c r="J8" s="48"/>
      <c r="K8" s="49" t="e">
        <f>(H8/I8)*J8</f>
        <v>#DIV/0!</v>
      </c>
      <c r="L8" s="42" t="s">
        <v>110</v>
      </c>
      <c r="M8" s="15" t="s">
        <v>111</v>
      </c>
      <c r="N8" s="50" t="s">
        <v>112</v>
      </c>
    </row>
    <row r="9" spans="1:24" x14ac:dyDescent="0.25">
      <c r="A9" s="44">
        <v>2</v>
      </c>
      <c r="B9" s="14" t="s">
        <v>16</v>
      </c>
      <c r="C9" s="45" t="s">
        <v>17</v>
      </c>
      <c r="D9" s="46"/>
      <c r="E9" s="42" t="s">
        <v>18</v>
      </c>
      <c r="F9" s="46"/>
      <c r="G9" s="15" t="s">
        <v>19</v>
      </c>
      <c r="H9" s="20">
        <v>1500</v>
      </c>
      <c r="I9" s="47"/>
      <c r="J9" s="51"/>
      <c r="K9" s="49" t="e">
        <f t="shared" ref="K9:K27" si="0">(H9/I9)*J9</f>
        <v>#DIV/0!</v>
      </c>
      <c r="L9" s="42" t="s">
        <v>113</v>
      </c>
      <c r="M9" s="15" t="s">
        <v>111</v>
      </c>
      <c r="N9" s="50" t="s">
        <v>112</v>
      </c>
    </row>
    <row r="10" spans="1:24" x14ac:dyDescent="0.25">
      <c r="A10" s="44">
        <v>3</v>
      </c>
      <c r="B10" s="52" t="s">
        <v>20</v>
      </c>
      <c r="C10" s="45" t="s">
        <v>21</v>
      </c>
      <c r="D10" s="46"/>
      <c r="E10" s="14"/>
      <c r="F10" s="14"/>
      <c r="G10" s="15" t="s">
        <v>22</v>
      </c>
      <c r="H10" s="15">
        <v>2</v>
      </c>
      <c r="I10" s="47"/>
      <c r="J10" s="48"/>
      <c r="K10" s="49" t="e">
        <f t="shared" si="0"/>
        <v>#DIV/0!</v>
      </c>
      <c r="L10" s="42" t="s">
        <v>114</v>
      </c>
      <c r="M10" s="15" t="s">
        <v>115</v>
      </c>
      <c r="N10" s="50" t="s">
        <v>116</v>
      </c>
    </row>
    <row r="11" spans="1:24" x14ac:dyDescent="0.25">
      <c r="A11" s="44">
        <v>4</v>
      </c>
      <c r="B11" s="52" t="s">
        <v>23</v>
      </c>
      <c r="C11" s="53" t="s">
        <v>24</v>
      </c>
      <c r="D11" s="46"/>
      <c r="E11" s="14"/>
      <c r="F11" s="14"/>
      <c r="G11" s="42" t="s">
        <v>22</v>
      </c>
      <c r="H11" s="15">
        <v>0.2</v>
      </c>
      <c r="I11" s="54"/>
      <c r="J11" s="55"/>
      <c r="K11" s="49" t="e">
        <f t="shared" si="0"/>
        <v>#DIV/0!</v>
      </c>
      <c r="L11" s="42" t="s">
        <v>117</v>
      </c>
      <c r="M11" s="15" t="s">
        <v>111</v>
      </c>
      <c r="N11" s="50" t="s">
        <v>112</v>
      </c>
    </row>
    <row r="12" spans="1:24" x14ac:dyDescent="0.25">
      <c r="A12" s="44">
        <v>5</v>
      </c>
      <c r="B12" s="52" t="s">
        <v>25</v>
      </c>
      <c r="C12" s="45" t="s">
        <v>26</v>
      </c>
      <c r="D12" s="46"/>
      <c r="E12" s="14"/>
      <c r="F12" s="14"/>
      <c r="G12" s="15" t="s">
        <v>27</v>
      </c>
      <c r="H12" s="15">
        <v>4</v>
      </c>
      <c r="I12" s="47"/>
      <c r="J12" s="48"/>
      <c r="K12" s="49" t="e">
        <f t="shared" si="0"/>
        <v>#DIV/0!</v>
      </c>
      <c r="L12" s="42" t="s">
        <v>118</v>
      </c>
      <c r="M12" s="15" t="s">
        <v>111</v>
      </c>
      <c r="N12" s="50" t="s">
        <v>112</v>
      </c>
    </row>
    <row r="13" spans="1:24" x14ac:dyDescent="0.25">
      <c r="A13" s="44">
        <v>6</v>
      </c>
      <c r="B13" s="52" t="s">
        <v>28</v>
      </c>
      <c r="C13" s="56" t="s">
        <v>29</v>
      </c>
      <c r="D13" s="46"/>
      <c r="E13" s="14"/>
      <c r="F13" s="14"/>
      <c r="G13" s="57" t="s">
        <v>27</v>
      </c>
      <c r="H13" s="57">
        <v>1.5</v>
      </c>
      <c r="I13" s="58"/>
      <c r="J13" s="59"/>
      <c r="K13" s="49" t="e">
        <f t="shared" si="0"/>
        <v>#DIV/0!</v>
      </c>
      <c r="L13" s="42" t="s">
        <v>119</v>
      </c>
      <c r="M13" s="15" t="s">
        <v>120</v>
      </c>
      <c r="N13" s="50" t="s">
        <v>121</v>
      </c>
    </row>
    <row r="14" spans="1:24" x14ac:dyDescent="0.25">
      <c r="A14" s="44">
        <v>7</v>
      </c>
      <c r="B14" s="52" t="s">
        <v>30</v>
      </c>
      <c r="C14" s="53" t="s">
        <v>31</v>
      </c>
      <c r="D14" s="46"/>
      <c r="E14" s="14"/>
      <c r="F14" s="14"/>
      <c r="G14" s="42" t="s">
        <v>15</v>
      </c>
      <c r="H14" s="60">
        <v>50</v>
      </c>
      <c r="I14" s="54"/>
      <c r="J14" s="55"/>
      <c r="K14" s="49" t="e">
        <f t="shared" si="0"/>
        <v>#DIV/0!</v>
      </c>
      <c r="L14" s="42" t="s">
        <v>122</v>
      </c>
      <c r="M14" s="15" t="s">
        <v>111</v>
      </c>
      <c r="N14" s="50" t="s">
        <v>112</v>
      </c>
    </row>
    <row r="15" spans="1:24" x14ac:dyDescent="0.25">
      <c r="A15" s="44">
        <v>8</v>
      </c>
      <c r="B15" s="52" t="s">
        <v>32</v>
      </c>
      <c r="C15" s="53" t="s">
        <v>33</v>
      </c>
      <c r="D15" s="46"/>
      <c r="E15" s="14"/>
      <c r="F15" s="14"/>
      <c r="G15" s="42" t="s">
        <v>27</v>
      </c>
      <c r="H15" s="60">
        <v>2</v>
      </c>
      <c r="I15" s="54"/>
      <c r="J15" s="55"/>
      <c r="K15" s="49" t="e">
        <f t="shared" si="0"/>
        <v>#DIV/0!</v>
      </c>
      <c r="L15" s="42" t="s">
        <v>123</v>
      </c>
      <c r="M15" s="15" t="s">
        <v>111</v>
      </c>
      <c r="N15" s="50" t="s">
        <v>112</v>
      </c>
    </row>
    <row r="16" spans="1:24" x14ac:dyDescent="0.25">
      <c r="A16" s="44">
        <v>9</v>
      </c>
      <c r="B16" s="52" t="s">
        <v>34</v>
      </c>
      <c r="C16" s="45" t="s">
        <v>17</v>
      </c>
      <c r="D16" s="46"/>
      <c r="E16" s="14"/>
      <c r="F16" s="14"/>
      <c r="G16" s="42" t="s">
        <v>27</v>
      </c>
      <c r="H16" s="60">
        <v>5</v>
      </c>
      <c r="I16" s="54"/>
      <c r="J16" s="55"/>
      <c r="K16" s="49" t="e">
        <f t="shared" si="0"/>
        <v>#DIV/0!</v>
      </c>
      <c r="L16" s="9" t="s">
        <v>124</v>
      </c>
      <c r="M16" s="15" t="s">
        <v>111</v>
      </c>
      <c r="N16" s="50" t="s">
        <v>112</v>
      </c>
    </row>
    <row r="17" spans="1:14" x14ac:dyDescent="0.25">
      <c r="A17" s="44">
        <v>10</v>
      </c>
      <c r="B17" s="52" t="s">
        <v>35</v>
      </c>
      <c r="C17" s="45" t="s">
        <v>17</v>
      </c>
      <c r="D17" s="46"/>
      <c r="E17" s="14"/>
      <c r="F17" s="14"/>
      <c r="G17" s="42" t="s">
        <v>27</v>
      </c>
      <c r="H17" s="60">
        <v>0.5</v>
      </c>
      <c r="I17" s="54"/>
      <c r="J17" s="55"/>
      <c r="K17" s="49" t="e">
        <f t="shared" si="0"/>
        <v>#DIV/0!</v>
      </c>
      <c r="L17" s="9" t="s">
        <v>124</v>
      </c>
      <c r="M17" s="15" t="s">
        <v>111</v>
      </c>
      <c r="N17" s="61" t="s">
        <v>112</v>
      </c>
    </row>
    <row r="18" spans="1:14" x14ac:dyDescent="0.25">
      <c r="A18" s="44">
        <v>11</v>
      </c>
      <c r="B18" s="62" t="s">
        <v>36</v>
      </c>
      <c r="C18" s="63" t="s">
        <v>37</v>
      </c>
      <c r="D18" s="64"/>
      <c r="E18" s="65"/>
      <c r="F18" s="65"/>
      <c r="G18" s="29" t="s">
        <v>38</v>
      </c>
      <c r="H18" s="20">
        <v>2</v>
      </c>
      <c r="I18" s="47"/>
      <c r="J18" s="66"/>
      <c r="K18" s="49" t="e">
        <f t="shared" si="0"/>
        <v>#DIV/0!</v>
      </c>
      <c r="L18" s="9" t="s">
        <v>125</v>
      </c>
      <c r="M18" s="11" t="s">
        <v>126</v>
      </c>
      <c r="N18" s="67" t="s">
        <v>112</v>
      </c>
    </row>
    <row r="19" spans="1:14" ht="28.5" x14ac:dyDescent="0.25">
      <c r="A19" s="44">
        <v>12</v>
      </c>
      <c r="B19" s="62" t="s">
        <v>39</v>
      </c>
      <c r="C19" s="68" t="s">
        <v>152</v>
      </c>
      <c r="D19" s="69"/>
      <c r="E19" s="11"/>
      <c r="F19" s="11"/>
      <c r="G19" s="11" t="s">
        <v>27</v>
      </c>
      <c r="H19" s="20">
        <v>10</v>
      </c>
      <c r="I19" s="47"/>
      <c r="J19" s="48"/>
      <c r="K19" s="49" t="e">
        <f t="shared" si="0"/>
        <v>#DIV/0!</v>
      </c>
      <c r="L19" s="9" t="s">
        <v>124</v>
      </c>
      <c r="M19" s="11" t="s">
        <v>126</v>
      </c>
      <c r="N19" s="67" t="s">
        <v>112</v>
      </c>
    </row>
    <row r="20" spans="1:14" ht="39" x14ac:dyDescent="0.25">
      <c r="A20" s="44">
        <v>13</v>
      </c>
      <c r="B20" s="70" t="s">
        <v>40</v>
      </c>
      <c r="C20" s="71" t="s">
        <v>41</v>
      </c>
      <c r="D20" s="72"/>
      <c r="E20" s="73"/>
      <c r="F20" s="73"/>
      <c r="G20" s="74" t="s">
        <v>19</v>
      </c>
      <c r="H20" s="75">
        <v>6</v>
      </c>
      <c r="I20" s="76"/>
      <c r="J20" s="48"/>
      <c r="K20" s="49" t="e">
        <f t="shared" si="0"/>
        <v>#DIV/0!</v>
      </c>
      <c r="L20" s="74" t="s">
        <v>127</v>
      </c>
      <c r="M20" s="11" t="s">
        <v>126</v>
      </c>
      <c r="N20" s="67" t="s">
        <v>112</v>
      </c>
    </row>
    <row r="21" spans="1:14" ht="25.5" x14ac:dyDescent="0.25">
      <c r="A21" s="44">
        <v>14</v>
      </c>
      <c r="B21" s="70" t="s">
        <v>42</v>
      </c>
      <c r="C21" s="77" t="s">
        <v>43</v>
      </c>
      <c r="D21" s="72"/>
      <c r="E21" s="73" t="s">
        <v>44</v>
      </c>
      <c r="F21" s="72"/>
      <c r="G21" s="74" t="s">
        <v>15</v>
      </c>
      <c r="H21" s="75">
        <v>500</v>
      </c>
      <c r="I21" s="76"/>
      <c r="J21" s="48"/>
      <c r="K21" s="49" t="e">
        <f t="shared" si="0"/>
        <v>#DIV/0!</v>
      </c>
      <c r="L21" s="25" t="s">
        <v>124</v>
      </c>
      <c r="M21" s="15" t="s">
        <v>126</v>
      </c>
      <c r="N21" s="67" t="s">
        <v>112</v>
      </c>
    </row>
    <row r="22" spans="1:14" x14ac:dyDescent="0.25">
      <c r="A22" s="44">
        <v>15</v>
      </c>
      <c r="B22" s="70" t="s">
        <v>45</v>
      </c>
      <c r="C22" s="78" t="s">
        <v>46</v>
      </c>
      <c r="D22" s="72"/>
      <c r="E22" s="79"/>
      <c r="F22" s="79"/>
      <c r="G22" s="75" t="s">
        <v>22</v>
      </c>
      <c r="H22" s="80">
        <v>1</v>
      </c>
      <c r="I22" s="76"/>
      <c r="J22" s="48"/>
      <c r="K22" s="49" t="e">
        <f t="shared" si="0"/>
        <v>#DIV/0!</v>
      </c>
      <c r="L22" s="25" t="s">
        <v>128</v>
      </c>
      <c r="M22" s="15" t="s">
        <v>129</v>
      </c>
      <c r="N22" s="67" t="s">
        <v>130</v>
      </c>
    </row>
    <row r="23" spans="1:14" x14ac:dyDescent="0.25">
      <c r="A23" s="44">
        <v>16</v>
      </c>
      <c r="B23" s="70" t="s">
        <v>47</v>
      </c>
      <c r="C23" s="78" t="s">
        <v>48</v>
      </c>
      <c r="D23" s="72"/>
      <c r="E23" s="79"/>
      <c r="F23" s="79"/>
      <c r="G23" s="75" t="s">
        <v>15</v>
      </c>
      <c r="H23" s="80">
        <v>250</v>
      </c>
      <c r="I23" s="76"/>
      <c r="J23" s="48"/>
      <c r="K23" s="49" t="e">
        <f t="shared" si="0"/>
        <v>#DIV/0!</v>
      </c>
      <c r="L23" s="25" t="s">
        <v>131</v>
      </c>
      <c r="M23" s="15" t="s">
        <v>129</v>
      </c>
      <c r="N23" s="67" t="s">
        <v>130</v>
      </c>
    </row>
    <row r="24" spans="1:14" x14ac:dyDescent="0.25">
      <c r="A24" s="44">
        <v>17</v>
      </c>
      <c r="B24" s="70" t="s">
        <v>49</v>
      </c>
      <c r="C24" s="78" t="s">
        <v>50</v>
      </c>
      <c r="D24" s="72"/>
      <c r="E24" s="79" t="s">
        <v>51</v>
      </c>
      <c r="F24" s="72"/>
      <c r="G24" s="75" t="s">
        <v>19</v>
      </c>
      <c r="H24" s="80">
        <v>1000</v>
      </c>
      <c r="I24" s="76"/>
      <c r="J24" s="48"/>
      <c r="K24" s="49" t="e">
        <f t="shared" si="0"/>
        <v>#DIV/0!</v>
      </c>
      <c r="L24" s="25" t="s">
        <v>132</v>
      </c>
      <c r="M24" s="15" t="s">
        <v>126</v>
      </c>
      <c r="N24" s="67" t="s">
        <v>112</v>
      </c>
    </row>
    <row r="25" spans="1:14" x14ac:dyDescent="0.25">
      <c r="A25" s="44">
        <v>18</v>
      </c>
      <c r="B25" s="70" t="s">
        <v>52</v>
      </c>
      <c r="C25" s="78" t="s">
        <v>153</v>
      </c>
      <c r="D25" s="72"/>
      <c r="E25" s="79"/>
      <c r="F25" s="79"/>
      <c r="G25" s="75" t="s">
        <v>19</v>
      </c>
      <c r="H25" s="80">
        <v>100</v>
      </c>
      <c r="I25" s="76"/>
      <c r="J25" s="48"/>
      <c r="K25" s="49" t="e">
        <f t="shared" si="0"/>
        <v>#DIV/0!</v>
      </c>
      <c r="L25" s="25" t="s">
        <v>133</v>
      </c>
      <c r="M25" s="15" t="s">
        <v>126</v>
      </c>
      <c r="N25" s="67" t="s">
        <v>112</v>
      </c>
    </row>
    <row r="26" spans="1:14" x14ac:dyDescent="0.25">
      <c r="A26" s="44">
        <v>19</v>
      </c>
      <c r="B26" s="81" t="s">
        <v>53</v>
      </c>
      <c r="C26" s="77" t="s">
        <v>54</v>
      </c>
      <c r="D26" s="72"/>
      <c r="E26" s="73" t="s">
        <v>44</v>
      </c>
      <c r="F26" s="72"/>
      <c r="G26" s="74" t="s">
        <v>15</v>
      </c>
      <c r="H26" s="80">
        <v>200</v>
      </c>
      <c r="I26" s="76"/>
      <c r="J26" s="48"/>
      <c r="K26" s="49" t="e">
        <f t="shared" si="0"/>
        <v>#DIV/0!</v>
      </c>
      <c r="L26" s="25" t="s">
        <v>124</v>
      </c>
      <c r="M26" s="15" t="s">
        <v>126</v>
      </c>
      <c r="N26" s="67" t="s">
        <v>112</v>
      </c>
    </row>
    <row r="27" spans="1:14" x14ac:dyDescent="0.25">
      <c r="A27" s="44">
        <v>20</v>
      </c>
      <c r="B27" s="81" t="s">
        <v>55</v>
      </c>
      <c r="C27" s="77" t="s">
        <v>154</v>
      </c>
      <c r="D27" s="72"/>
      <c r="E27" s="73" t="s">
        <v>56</v>
      </c>
      <c r="F27" s="72"/>
      <c r="G27" s="74" t="s">
        <v>22</v>
      </c>
      <c r="H27" s="80">
        <v>1500</v>
      </c>
      <c r="I27" s="76"/>
      <c r="J27" s="48"/>
      <c r="K27" s="49" t="e">
        <f t="shared" si="0"/>
        <v>#DIV/0!</v>
      </c>
      <c r="L27" s="25" t="s">
        <v>134</v>
      </c>
      <c r="M27" s="15" t="s">
        <v>135</v>
      </c>
      <c r="N27" s="67" t="s">
        <v>136</v>
      </c>
    </row>
    <row r="28" spans="1:14" ht="15.75" x14ac:dyDescent="0.25">
      <c r="A28" s="15"/>
      <c r="B28" s="22" t="s">
        <v>57</v>
      </c>
      <c r="C28" s="16"/>
      <c r="D28" s="82"/>
      <c r="E28" s="83"/>
      <c r="F28" s="83"/>
      <c r="G28" s="84"/>
      <c r="H28" s="85"/>
      <c r="I28" s="84"/>
      <c r="J28" s="86"/>
      <c r="K28" s="125" t="e">
        <f>SUM(K8:K27)</f>
        <v>#DIV/0!</v>
      </c>
      <c r="L28" s="25"/>
      <c r="M28" s="15"/>
      <c r="N28" s="27"/>
    </row>
    <row r="29" spans="1:14" ht="15.75" x14ac:dyDescent="0.25">
      <c r="A29" s="14"/>
      <c r="B29" s="22" t="s">
        <v>58</v>
      </c>
      <c r="C29" s="87"/>
      <c r="D29" s="83"/>
      <c r="E29" s="83"/>
      <c r="F29" s="83"/>
      <c r="G29" s="83"/>
      <c r="H29" s="83"/>
      <c r="I29" s="87"/>
      <c r="J29" s="87"/>
      <c r="K29" s="88">
        <v>235000</v>
      </c>
      <c r="L29" s="43"/>
      <c r="M29" s="14"/>
      <c r="N29" s="52"/>
    </row>
    <row r="30" spans="1:14" ht="15.6" x14ac:dyDescent="0.3">
      <c r="A30" s="14"/>
      <c r="B30" s="22"/>
      <c r="C30" s="87"/>
      <c r="D30" s="83"/>
      <c r="E30" s="83"/>
      <c r="F30" s="83"/>
      <c r="G30" s="83"/>
      <c r="H30" s="83"/>
      <c r="I30" s="87"/>
      <c r="J30" s="87"/>
      <c r="K30" s="49"/>
      <c r="L30" s="43"/>
      <c r="M30" s="14"/>
      <c r="N30" s="14"/>
    </row>
    <row r="31" spans="1:14" x14ac:dyDescent="0.25">
      <c r="A31" s="19" t="s">
        <v>64</v>
      </c>
      <c r="B31" s="39" t="s">
        <v>65</v>
      </c>
      <c r="C31" s="40"/>
      <c r="D31" s="41" t="s">
        <v>11</v>
      </c>
      <c r="E31" s="40"/>
      <c r="F31" s="40"/>
      <c r="G31" s="42"/>
      <c r="H31" s="21"/>
      <c r="I31" s="42"/>
      <c r="J31" s="42"/>
      <c r="K31" s="49"/>
      <c r="L31" s="43"/>
      <c r="M31" s="14"/>
      <c r="N31" s="14"/>
    </row>
    <row r="32" spans="1:14" ht="25.5" x14ac:dyDescent="0.25">
      <c r="A32" s="15">
        <v>1</v>
      </c>
      <c r="B32" s="81" t="s">
        <v>65</v>
      </c>
      <c r="C32" s="16" t="s">
        <v>66</v>
      </c>
      <c r="D32" s="89"/>
      <c r="E32" s="90" t="s">
        <v>67</v>
      </c>
      <c r="F32" s="89"/>
      <c r="G32" s="74" t="s">
        <v>15</v>
      </c>
      <c r="H32" s="75">
        <v>300</v>
      </c>
      <c r="I32" s="76"/>
      <c r="J32" s="48"/>
      <c r="K32" s="49" t="e">
        <f>(H32/I32)*J32</f>
        <v>#DIV/0!</v>
      </c>
      <c r="L32" s="25" t="s">
        <v>124</v>
      </c>
      <c r="M32" s="15" t="s">
        <v>137</v>
      </c>
      <c r="N32" s="67" t="s">
        <v>138</v>
      </c>
    </row>
    <row r="33" spans="1:14" ht="15.75" x14ac:dyDescent="0.25">
      <c r="A33" s="15"/>
      <c r="B33" s="22" t="s">
        <v>57</v>
      </c>
      <c r="C33" s="16"/>
      <c r="D33" s="82"/>
      <c r="E33" s="83"/>
      <c r="F33" s="83"/>
      <c r="G33" s="84"/>
      <c r="H33" s="85"/>
      <c r="I33" s="91"/>
      <c r="J33" s="92"/>
      <c r="K33" s="125" t="e">
        <f>SUM(K31:K32)</f>
        <v>#DIV/0!</v>
      </c>
      <c r="L33" s="9"/>
      <c r="M33" s="11"/>
      <c r="N33" s="17"/>
    </row>
    <row r="34" spans="1:14" ht="15.75" x14ac:dyDescent="0.25">
      <c r="A34" s="14"/>
      <c r="B34" s="22" t="s">
        <v>58</v>
      </c>
      <c r="C34" s="87"/>
      <c r="D34" s="83"/>
      <c r="E34" s="83"/>
      <c r="F34" s="83"/>
      <c r="G34" s="83"/>
      <c r="H34" s="83"/>
      <c r="I34" s="87"/>
      <c r="J34" s="87"/>
      <c r="K34" s="88">
        <v>80000</v>
      </c>
      <c r="L34" s="43"/>
      <c r="M34" s="14"/>
      <c r="N34" s="14"/>
    </row>
    <row r="35" spans="1:14" ht="15.6" x14ac:dyDescent="0.3">
      <c r="A35" s="14"/>
      <c r="B35" s="22"/>
      <c r="C35" s="87"/>
      <c r="D35" s="83"/>
      <c r="E35" s="83"/>
      <c r="F35" s="83"/>
      <c r="G35" s="83"/>
      <c r="H35" s="83"/>
      <c r="I35" s="87"/>
      <c r="J35" s="87"/>
      <c r="K35" s="49"/>
      <c r="L35" s="43"/>
      <c r="M35" s="14"/>
      <c r="N35" s="14"/>
    </row>
    <row r="36" spans="1:14" x14ac:dyDescent="0.25">
      <c r="A36" s="19" t="s">
        <v>68</v>
      </c>
      <c r="B36" s="39" t="s">
        <v>69</v>
      </c>
      <c r="C36" s="40"/>
      <c r="D36" s="41" t="s">
        <v>11</v>
      </c>
      <c r="E36" s="40"/>
      <c r="F36" s="40"/>
      <c r="G36" s="42"/>
      <c r="H36" s="21"/>
      <c r="I36" s="42"/>
      <c r="J36" s="42"/>
      <c r="K36" s="49"/>
      <c r="L36" s="43"/>
      <c r="M36" s="14"/>
      <c r="N36" s="14"/>
    </row>
    <row r="37" spans="1:14" ht="63.75" x14ac:dyDescent="0.25">
      <c r="A37" s="44">
        <v>1</v>
      </c>
      <c r="B37" s="70" t="s">
        <v>70</v>
      </c>
      <c r="C37" s="77" t="s">
        <v>71</v>
      </c>
      <c r="D37" s="72"/>
      <c r="E37" s="90" t="s">
        <v>72</v>
      </c>
      <c r="F37" s="72"/>
      <c r="G37" s="74" t="s">
        <v>27</v>
      </c>
      <c r="H37" s="75">
        <v>400</v>
      </c>
      <c r="I37" s="76"/>
      <c r="J37" s="48"/>
      <c r="K37" s="49" t="e">
        <f t="shared" ref="K37:K45" si="1">(H37/I37)*J37</f>
        <v>#DIV/0!</v>
      </c>
      <c r="L37" s="9" t="s">
        <v>124</v>
      </c>
      <c r="M37" s="15" t="s">
        <v>126</v>
      </c>
      <c r="N37" s="67" t="s">
        <v>112</v>
      </c>
    </row>
    <row r="38" spans="1:14" x14ac:dyDescent="0.25">
      <c r="A38" s="44">
        <v>2</v>
      </c>
      <c r="B38" s="52" t="s">
        <v>73</v>
      </c>
      <c r="C38" s="53" t="s">
        <v>21</v>
      </c>
      <c r="D38" s="46"/>
      <c r="E38" s="14"/>
      <c r="F38" s="14"/>
      <c r="G38" s="42" t="s">
        <v>27</v>
      </c>
      <c r="H38" s="93">
        <v>2</v>
      </c>
      <c r="I38" s="54"/>
      <c r="J38" s="55"/>
      <c r="K38" s="49" t="e">
        <f t="shared" si="1"/>
        <v>#DIV/0!</v>
      </c>
      <c r="L38" s="9" t="s">
        <v>124</v>
      </c>
      <c r="M38" s="15" t="s">
        <v>111</v>
      </c>
      <c r="N38" s="50" t="s">
        <v>112</v>
      </c>
    </row>
    <row r="39" spans="1:14" x14ac:dyDescent="0.25">
      <c r="A39" s="44">
        <v>3</v>
      </c>
      <c r="B39" s="94" t="s">
        <v>74</v>
      </c>
      <c r="C39" s="56" t="s">
        <v>21</v>
      </c>
      <c r="D39" s="46"/>
      <c r="E39" s="14"/>
      <c r="F39" s="14"/>
      <c r="G39" s="57" t="s">
        <v>22</v>
      </c>
      <c r="H39" s="57">
        <v>6</v>
      </c>
      <c r="I39" s="58"/>
      <c r="J39" s="59"/>
      <c r="K39" s="49" t="e">
        <f t="shared" si="1"/>
        <v>#DIV/0!</v>
      </c>
      <c r="L39" s="42" t="s">
        <v>139</v>
      </c>
      <c r="M39" s="15" t="s">
        <v>111</v>
      </c>
      <c r="N39" s="50" t="s">
        <v>112</v>
      </c>
    </row>
    <row r="40" spans="1:14" x14ac:dyDescent="0.25">
      <c r="A40" s="44">
        <v>4</v>
      </c>
      <c r="B40" s="52" t="s">
        <v>75</v>
      </c>
      <c r="C40" s="45" t="s">
        <v>29</v>
      </c>
      <c r="D40" s="46"/>
      <c r="E40" s="14"/>
      <c r="F40" s="14"/>
      <c r="G40" s="15" t="s">
        <v>22</v>
      </c>
      <c r="H40" s="15">
        <v>4</v>
      </c>
      <c r="I40" s="47"/>
      <c r="J40" s="48"/>
      <c r="K40" s="49" t="e">
        <f t="shared" si="1"/>
        <v>#DIV/0!</v>
      </c>
      <c r="L40" s="42" t="s">
        <v>140</v>
      </c>
      <c r="M40" s="15" t="s">
        <v>111</v>
      </c>
      <c r="N40" s="50" t="s">
        <v>112</v>
      </c>
    </row>
    <row r="41" spans="1:14" ht="38.25" x14ac:dyDescent="0.25">
      <c r="A41" s="95">
        <v>5</v>
      </c>
      <c r="B41" s="96" t="s">
        <v>76</v>
      </c>
      <c r="C41" s="97" t="s">
        <v>150</v>
      </c>
      <c r="D41" s="72"/>
      <c r="E41" s="98" t="s">
        <v>72</v>
      </c>
      <c r="F41" s="72"/>
      <c r="G41" s="74" t="s">
        <v>27</v>
      </c>
      <c r="H41" s="80">
        <v>250</v>
      </c>
      <c r="I41" s="76"/>
      <c r="J41" s="48"/>
      <c r="K41" s="49" t="e">
        <f t="shared" si="1"/>
        <v>#DIV/0!</v>
      </c>
      <c r="L41" s="9" t="s">
        <v>124</v>
      </c>
      <c r="M41" s="15" t="s">
        <v>126</v>
      </c>
      <c r="N41" s="67" t="s">
        <v>112</v>
      </c>
    </row>
    <row r="42" spans="1:14" x14ac:dyDescent="0.25">
      <c r="A42" s="95">
        <v>6</v>
      </c>
      <c r="B42" s="96" t="s">
        <v>77</v>
      </c>
      <c r="C42" s="97" t="s">
        <v>78</v>
      </c>
      <c r="D42" s="72"/>
      <c r="E42" s="90"/>
      <c r="F42" s="73"/>
      <c r="G42" s="74" t="s">
        <v>19</v>
      </c>
      <c r="H42" s="99">
        <v>15</v>
      </c>
      <c r="I42" s="76"/>
      <c r="J42" s="48"/>
      <c r="K42" s="49" t="e">
        <f t="shared" si="1"/>
        <v>#DIV/0!</v>
      </c>
      <c r="L42" s="41" t="s">
        <v>141</v>
      </c>
      <c r="M42" s="15" t="s">
        <v>126</v>
      </c>
      <c r="N42" s="67" t="s">
        <v>112</v>
      </c>
    </row>
    <row r="43" spans="1:14" x14ac:dyDescent="0.25">
      <c r="A43" s="95">
        <v>7</v>
      </c>
      <c r="B43" s="96" t="s">
        <v>79</v>
      </c>
      <c r="C43" s="97" t="s">
        <v>80</v>
      </c>
      <c r="D43" s="72"/>
      <c r="E43" s="90"/>
      <c r="F43" s="73"/>
      <c r="G43" s="74" t="s">
        <v>19</v>
      </c>
      <c r="H43" s="99">
        <v>200</v>
      </c>
      <c r="I43" s="76"/>
      <c r="J43" s="48"/>
      <c r="K43" s="49" t="e">
        <f t="shared" si="1"/>
        <v>#DIV/0!</v>
      </c>
      <c r="L43" s="41" t="s">
        <v>142</v>
      </c>
      <c r="M43" s="15" t="s">
        <v>126</v>
      </c>
      <c r="N43" s="67" t="s">
        <v>112</v>
      </c>
    </row>
    <row r="44" spans="1:14" x14ac:dyDescent="0.25">
      <c r="A44" s="95">
        <v>8</v>
      </c>
      <c r="B44" s="96" t="s">
        <v>81</v>
      </c>
      <c r="C44" s="97" t="s">
        <v>78</v>
      </c>
      <c r="D44" s="72"/>
      <c r="E44" s="90"/>
      <c r="F44" s="73"/>
      <c r="G44" s="74" t="s">
        <v>19</v>
      </c>
      <c r="H44" s="99">
        <v>15</v>
      </c>
      <c r="I44" s="76"/>
      <c r="J44" s="48"/>
      <c r="K44" s="49" t="e">
        <f t="shared" si="1"/>
        <v>#DIV/0!</v>
      </c>
      <c r="L44" s="41" t="s">
        <v>143</v>
      </c>
      <c r="M44" s="15" t="s">
        <v>126</v>
      </c>
      <c r="N44" s="67" t="s">
        <v>112</v>
      </c>
    </row>
    <row r="45" spans="1:14" x14ac:dyDescent="0.25">
      <c r="A45" s="95">
        <v>9</v>
      </c>
      <c r="B45" s="96" t="s">
        <v>82</v>
      </c>
      <c r="C45" s="97" t="s">
        <v>78</v>
      </c>
      <c r="D45" s="72"/>
      <c r="E45" s="90"/>
      <c r="F45" s="73"/>
      <c r="G45" s="74" t="s">
        <v>19</v>
      </c>
      <c r="H45" s="99">
        <v>15</v>
      </c>
      <c r="I45" s="76"/>
      <c r="J45" s="48"/>
      <c r="K45" s="49" t="e">
        <f t="shared" si="1"/>
        <v>#DIV/0!</v>
      </c>
      <c r="L45" s="41" t="s">
        <v>144</v>
      </c>
      <c r="M45" s="15" t="s">
        <v>126</v>
      </c>
      <c r="N45" s="67" t="s">
        <v>112</v>
      </c>
    </row>
    <row r="46" spans="1:14" ht="15.75" x14ac:dyDescent="0.25">
      <c r="A46" s="15"/>
      <c r="B46" s="22" t="s">
        <v>57</v>
      </c>
      <c r="C46" s="16"/>
      <c r="D46" s="82"/>
      <c r="E46" s="83"/>
      <c r="F46" s="83"/>
      <c r="G46" s="84"/>
      <c r="H46" s="85"/>
      <c r="I46" s="91"/>
      <c r="J46" s="92"/>
      <c r="K46" s="125" t="e">
        <f>SUM(K37:K45)</f>
        <v>#DIV/0!</v>
      </c>
      <c r="L46" s="9"/>
      <c r="M46" s="11"/>
      <c r="N46" s="17"/>
    </row>
    <row r="47" spans="1:14" ht="15.75" x14ac:dyDescent="0.25">
      <c r="A47" s="14"/>
      <c r="B47" s="22" t="s">
        <v>58</v>
      </c>
      <c r="C47" s="87"/>
      <c r="D47" s="83"/>
      <c r="E47" s="83"/>
      <c r="F47" s="83"/>
      <c r="G47" s="83"/>
      <c r="H47" s="83"/>
      <c r="I47" s="87"/>
      <c r="J47" s="87"/>
      <c r="K47" s="88">
        <v>60000</v>
      </c>
      <c r="L47" s="43"/>
      <c r="M47" s="14"/>
      <c r="N47" s="14"/>
    </row>
    <row r="48" spans="1:14" ht="15.75" x14ac:dyDescent="0.25">
      <c r="A48" s="14"/>
      <c r="B48" s="22"/>
      <c r="C48" s="87"/>
      <c r="D48" s="83"/>
      <c r="E48" s="83"/>
      <c r="F48" s="83"/>
      <c r="G48" s="83"/>
      <c r="H48" s="83"/>
      <c r="I48" s="87"/>
      <c r="J48" s="87"/>
      <c r="K48" s="49"/>
      <c r="L48" s="43"/>
      <c r="M48" s="14"/>
      <c r="N48" s="14"/>
    </row>
    <row r="49" spans="1:14" x14ac:dyDescent="0.25">
      <c r="A49" s="19" t="s">
        <v>83</v>
      </c>
      <c r="B49" s="39" t="s">
        <v>84</v>
      </c>
      <c r="C49" s="40"/>
      <c r="D49" s="41" t="s">
        <v>11</v>
      </c>
      <c r="E49" s="40"/>
      <c r="F49" s="40"/>
      <c r="G49" s="42"/>
      <c r="H49" s="21"/>
      <c r="I49" s="42"/>
      <c r="J49" s="42"/>
      <c r="K49" s="49"/>
      <c r="L49" s="43"/>
      <c r="M49" s="14"/>
      <c r="N49" s="14"/>
    </row>
    <row r="50" spans="1:14" ht="76.5" x14ac:dyDescent="0.25">
      <c r="A50" s="15">
        <v>1</v>
      </c>
      <c r="B50" s="70" t="s">
        <v>85</v>
      </c>
      <c r="C50" s="77" t="s">
        <v>151</v>
      </c>
      <c r="D50" s="72"/>
      <c r="E50" s="73"/>
      <c r="F50" s="73"/>
      <c r="G50" s="74" t="s">
        <v>22</v>
      </c>
      <c r="H50" s="75">
        <v>20</v>
      </c>
      <c r="I50" s="76"/>
      <c r="J50" s="48"/>
      <c r="K50" s="49" t="e">
        <f t="shared" ref="K50:K56" si="2">(H50/I50)*J50</f>
        <v>#DIV/0!</v>
      </c>
      <c r="L50" s="25" t="s">
        <v>124</v>
      </c>
      <c r="M50" s="15" t="s">
        <v>126</v>
      </c>
      <c r="N50" s="67" t="s">
        <v>112</v>
      </c>
    </row>
    <row r="51" spans="1:14" ht="25.5" x14ac:dyDescent="0.25">
      <c r="A51" s="15">
        <v>2</v>
      </c>
      <c r="B51" s="70" t="s">
        <v>86</v>
      </c>
      <c r="C51" s="78" t="s">
        <v>87</v>
      </c>
      <c r="D51" s="72"/>
      <c r="E51" s="79" t="s">
        <v>56</v>
      </c>
      <c r="F51" s="72"/>
      <c r="G51" s="75" t="s">
        <v>22</v>
      </c>
      <c r="H51" s="75">
        <v>25</v>
      </c>
      <c r="I51" s="76"/>
      <c r="J51" s="48"/>
      <c r="K51" s="49" t="e">
        <f t="shared" si="2"/>
        <v>#DIV/0!</v>
      </c>
      <c r="L51" s="25" t="s">
        <v>145</v>
      </c>
      <c r="M51" s="15" t="s">
        <v>126</v>
      </c>
      <c r="N51" s="67" t="s">
        <v>112</v>
      </c>
    </row>
    <row r="52" spans="1:14" ht="38.25" x14ac:dyDescent="0.25">
      <c r="A52" s="15">
        <v>3</v>
      </c>
      <c r="B52" s="70" t="s">
        <v>88</v>
      </c>
      <c r="C52" s="78" t="s">
        <v>155</v>
      </c>
      <c r="D52" s="72"/>
      <c r="E52" s="79"/>
      <c r="F52" s="79"/>
      <c r="G52" s="75" t="s">
        <v>19</v>
      </c>
      <c r="H52" s="80">
        <v>3000</v>
      </c>
      <c r="I52" s="76"/>
      <c r="J52" s="48"/>
      <c r="K52" s="49" t="e">
        <f t="shared" si="2"/>
        <v>#DIV/0!</v>
      </c>
      <c r="L52" s="25" t="s">
        <v>124</v>
      </c>
      <c r="M52" s="15" t="s">
        <v>126</v>
      </c>
      <c r="N52" s="67" t="s">
        <v>112</v>
      </c>
    </row>
    <row r="53" spans="1:14" ht="25.5" x14ac:dyDescent="0.25">
      <c r="A53" s="15">
        <v>4</v>
      </c>
      <c r="B53" s="70" t="s">
        <v>89</v>
      </c>
      <c r="C53" s="78" t="s">
        <v>156</v>
      </c>
      <c r="D53" s="72"/>
      <c r="E53" s="79"/>
      <c r="F53" s="79"/>
      <c r="G53" s="75" t="s">
        <v>22</v>
      </c>
      <c r="H53" s="80">
        <v>2000</v>
      </c>
      <c r="I53" s="76"/>
      <c r="J53" s="48"/>
      <c r="K53" s="49" t="e">
        <f t="shared" si="2"/>
        <v>#DIV/0!</v>
      </c>
      <c r="L53" s="25" t="s">
        <v>124</v>
      </c>
      <c r="M53" s="15" t="s">
        <v>126</v>
      </c>
      <c r="N53" s="67" t="s">
        <v>112</v>
      </c>
    </row>
    <row r="54" spans="1:14" ht="25.5" x14ac:dyDescent="0.25">
      <c r="A54" s="15">
        <v>5</v>
      </c>
      <c r="B54" s="70" t="s">
        <v>90</v>
      </c>
      <c r="C54" s="78" t="s">
        <v>157</v>
      </c>
      <c r="D54" s="72"/>
      <c r="E54" s="79"/>
      <c r="F54" s="79"/>
      <c r="G54" s="75" t="s">
        <v>19</v>
      </c>
      <c r="H54" s="80">
        <v>3000</v>
      </c>
      <c r="I54" s="76"/>
      <c r="J54" s="48"/>
      <c r="K54" s="49" t="e">
        <f t="shared" si="2"/>
        <v>#DIV/0!</v>
      </c>
      <c r="L54" s="25" t="s">
        <v>124</v>
      </c>
      <c r="M54" s="15" t="s">
        <v>126</v>
      </c>
      <c r="N54" s="67" t="s">
        <v>112</v>
      </c>
    </row>
    <row r="55" spans="1:14" ht="25.5" x14ac:dyDescent="0.25">
      <c r="A55" s="15">
        <v>6</v>
      </c>
      <c r="B55" s="70" t="s">
        <v>91</v>
      </c>
      <c r="C55" s="78" t="s">
        <v>158</v>
      </c>
      <c r="D55" s="72"/>
      <c r="E55" s="79"/>
      <c r="F55" s="79"/>
      <c r="G55" s="75" t="s">
        <v>19</v>
      </c>
      <c r="H55" s="80">
        <v>2000</v>
      </c>
      <c r="I55" s="76"/>
      <c r="J55" s="48"/>
      <c r="K55" s="49" t="e">
        <f t="shared" si="2"/>
        <v>#DIV/0!</v>
      </c>
      <c r="L55" s="25" t="s">
        <v>124</v>
      </c>
      <c r="M55" s="15" t="s">
        <v>126</v>
      </c>
      <c r="N55" s="67" t="s">
        <v>112</v>
      </c>
    </row>
    <row r="56" spans="1:14" ht="25.5" x14ac:dyDescent="0.25">
      <c r="A56" s="15">
        <v>7</v>
      </c>
      <c r="B56" s="70" t="s">
        <v>92</v>
      </c>
      <c r="C56" s="78" t="s">
        <v>159</v>
      </c>
      <c r="D56" s="72"/>
      <c r="E56" s="79"/>
      <c r="F56" s="79"/>
      <c r="G56" s="75" t="s">
        <v>19</v>
      </c>
      <c r="H56" s="80">
        <v>2000</v>
      </c>
      <c r="I56" s="76"/>
      <c r="J56" s="48"/>
      <c r="K56" s="49" t="e">
        <f t="shared" si="2"/>
        <v>#DIV/0!</v>
      </c>
      <c r="L56" s="25" t="s">
        <v>124</v>
      </c>
      <c r="M56" s="15" t="s">
        <v>126</v>
      </c>
      <c r="N56" s="67" t="s">
        <v>112</v>
      </c>
    </row>
    <row r="57" spans="1:14" ht="15.75" x14ac:dyDescent="0.25">
      <c r="A57" s="15"/>
      <c r="B57" s="22" t="s">
        <v>57</v>
      </c>
      <c r="C57" s="16"/>
      <c r="D57" s="82"/>
      <c r="E57" s="83"/>
      <c r="F57" s="83"/>
      <c r="G57" s="84"/>
      <c r="H57" s="85"/>
      <c r="I57" s="91"/>
      <c r="J57" s="92"/>
      <c r="K57" s="125" t="e">
        <f>SUM(K50:K56)</f>
        <v>#DIV/0!</v>
      </c>
      <c r="L57" s="9"/>
      <c r="M57" s="11"/>
      <c r="N57" s="17"/>
    </row>
    <row r="58" spans="1:14" ht="15.75" x14ac:dyDescent="0.25">
      <c r="A58" s="14"/>
      <c r="B58" s="22" t="s">
        <v>58</v>
      </c>
      <c r="C58" s="87"/>
      <c r="D58" s="83"/>
      <c r="E58" s="83"/>
      <c r="F58" s="83"/>
      <c r="G58" s="83"/>
      <c r="H58" s="83"/>
      <c r="I58" s="87"/>
      <c r="J58" s="87"/>
      <c r="K58" s="88">
        <v>160000</v>
      </c>
      <c r="L58" s="43"/>
      <c r="M58" s="14"/>
      <c r="N58" s="14"/>
    </row>
    <row r="59" spans="1:14" ht="15.75" x14ac:dyDescent="0.25">
      <c r="A59" s="14"/>
      <c r="B59" s="22"/>
      <c r="C59" s="87"/>
      <c r="D59" s="83"/>
      <c r="E59" s="83"/>
      <c r="F59" s="83"/>
      <c r="G59" s="83"/>
      <c r="H59" s="83"/>
      <c r="I59" s="87"/>
      <c r="J59" s="87"/>
      <c r="K59" s="49"/>
      <c r="L59" s="43"/>
      <c r="M59" s="14"/>
      <c r="N59" s="14"/>
    </row>
    <row r="60" spans="1:14" x14ac:dyDescent="0.25">
      <c r="A60" s="18" t="s">
        <v>93</v>
      </c>
      <c r="B60" s="100" t="s">
        <v>94</v>
      </c>
      <c r="C60" s="14"/>
      <c r="D60" s="41" t="s">
        <v>11</v>
      </c>
      <c r="E60" s="14"/>
      <c r="F60" s="101"/>
      <c r="G60" s="42"/>
      <c r="H60" s="101"/>
      <c r="I60" s="101"/>
      <c r="J60" s="101"/>
      <c r="K60" s="49"/>
      <c r="L60" s="14"/>
      <c r="M60" s="14"/>
      <c r="N60" s="14"/>
    </row>
    <row r="61" spans="1:14" ht="51" x14ac:dyDescent="0.25">
      <c r="A61" s="26">
        <v>1</v>
      </c>
      <c r="B61" s="102" t="s">
        <v>95</v>
      </c>
      <c r="C61" s="103" t="s">
        <v>96</v>
      </c>
      <c r="D61" s="104"/>
      <c r="E61" s="52"/>
      <c r="F61" s="52"/>
      <c r="G61" s="105" t="s">
        <v>97</v>
      </c>
      <c r="H61" s="106">
        <v>400</v>
      </c>
      <c r="I61" s="107"/>
      <c r="J61" s="108"/>
      <c r="K61" s="49" t="e">
        <f>(H61/I61)*J61</f>
        <v>#DIV/0!</v>
      </c>
      <c r="L61" s="9" t="s">
        <v>124</v>
      </c>
      <c r="M61" s="105" t="s">
        <v>146</v>
      </c>
      <c r="N61" s="109" t="s">
        <v>147</v>
      </c>
    </row>
    <row r="62" spans="1:14" ht="15.75" x14ac:dyDescent="0.25">
      <c r="A62" s="12"/>
      <c r="B62" s="22" t="s">
        <v>57</v>
      </c>
      <c r="C62" s="110"/>
      <c r="D62" s="110"/>
      <c r="E62" s="14"/>
      <c r="F62" s="14"/>
      <c r="G62" s="11"/>
      <c r="H62" s="20"/>
      <c r="I62" s="30"/>
      <c r="J62" s="111"/>
      <c r="K62" s="125" t="e">
        <f>SUM(K60:K61)</f>
        <v>#DIV/0!</v>
      </c>
      <c r="L62" s="43"/>
      <c r="M62" s="11"/>
      <c r="N62" s="10"/>
    </row>
    <row r="63" spans="1:14" ht="15.75" x14ac:dyDescent="0.25">
      <c r="A63" s="14"/>
      <c r="B63" s="22" t="s">
        <v>58</v>
      </c>
      <c r="C63" s="14"/>
      <c r="D63" s="14"/>
      <c r="E63" s="14"/>
      <c r="F63" s="14"/>
      <c r="G63" s="42"/>
      <c r="H63" s="52"/>
      <c r="I63" s="14"/>
      <c r="J63" s="14"/>
      <c r="K63" s="88">
        <v>80000</v>
      </c>
      <c r="L63" s="43"/>
      <c r="M63" s="14"/>
      <c r="N63" s="14"/>
    </row>
    <row r="64" spans="1:14" ht="15.75" x14ac:dyDescent="0.25">
      <c r="A64" s="14"/>
      <c r="B64" s="22"/>
      <c r="C64" s="14"/>
      <c r="D64" s="14"/>
      <c r="E64" s="14"/>
      <c r="F64" s="14"/>
      <c r="G64" s="42"/>
      <c r="H64" s="52"/>
      <c r="I64" s="14"/>
      <c r="J64" s="14"/>
      <c r="K64" s="49"/>
      <c r="L64" s="43"/>
      <c r="M64" s="14"/>
      <c r="N64" s="14"/>
    </row>
    <row r="65" spans="1:14" x14ac:dyDescent="0.25">
      <c r="A65" s="18" t="s">
        <v>98</v>
      </c>
      <c r="B65" s="100" t="s">
        <v>99</v>
      </c>
      <c r="C65" s="14"/>
      <c r="D65" s="41" t="s">
        <v>11</v>
      </c>
      <c r="E65" s="14"/>
      <c r="F65" s="14"/>
      <c r="G65" s="42"/>
      <c r="H65" s="52"/>
      <c r="I65" s="14"/>
      <c r="J65" s="14"/>
      <c r="K65" s="49"/>
      <c r="L65" s="43"/>
      <c r="M65" s="14"/>
      <c r="N65" s="14"/>
    </row>
    <row r="66" spans="1:14" ht="64.5" x14ac:dyDescent="0.25">
      <c r="A66" s="41">
        <v>1</v>
      </c>
      <c r="B66" s="7" t="s">
        <v>100</v>
      </c>
      <c r="C66" s="112" t="s">
        <v>101</v>
      </c>
      <c r="D66" s="46"/>
      <c r="E66" s="112"/>
      <c r="F66" s="14"/>
      <c r="G66" s="41" t="s">
        <v>97</v>
      </c>
      <c r="H66" s="113">
        <v>150000</v>
      </c>
      <c r="I66" s="114"/>
      <c r="J66" s="114"/>
      <c r="K66" s="49" t="e">
        <f t="shared" ref="K66:K67" si="3">(H66/I66)*J66</f>
        <v>#DIV/0!</v>
      </c>
      <c r="L66" s="9" t="s">
        <v>124</v>
      </c>
      <c r="M66" s="25" t="s">
        <v>148</v>
      </c>
      <c r="N66" s="115" t="s">
        <v>149</v>
      </c>
    </row>
    <row r="67" spans="1:14" ht="63.75" x14ac:dyDescent="0.25">
      <c r="A67" s="41">
        <v>2</v>
      </c>
      <c r="B67" s="7" t="s">
        <v>102</v>
      </c>
      <c r="C67" s="116" t="s">
        <v>103</v>
      </c>
      <c r="D67" s="46"/>
      <c r="E67" s="14"/>
      <c r="F67" s="14"/>
      <c r="G67" s="41" t="s">
        <v>97</v>
      </c>
      <c r="H67" s="113">
        <v>80000</v>
      </c>
      <c r="I67" s="114"/>
      <c r="J67" s="114"/>
      <c r="K67" s="49" t="e">
        <f t="shared" si="3"/>
        <v>#DIV/0!</v>
      </c>
      <c r="L67" s="9" t="s">
        <v>124</v>
      </c>
      <c r="M67" s="25" t="s">
        <v>148</v>
      </c>
      <c r="N67" s="115" t="s">
        <v>149</v>
      </c>
    </row>
    <row r="68" spans="1:14" ht="15.75" x14ac:dyDescent="0.25">
      <c r="A68" s="12"/>
      <c r="B68" s="22" t="s">
        <v>57</v>
      </c>
      <c r="C68" s="110"/>
      <c r="D68" s="110"/>
      <c r="E68" s="14"/>
      <c r="F68" s="14"/>
      <c r="G68" s="11"/>
      <c r="H68" s="20"/>
      <c r="I68" s="30"/>
      <c r="J68" s="111"/>
      <c r="K68" s="125" t="e">
        <f>SUM(K66:K67)</f>
        <v>#DIV/0!</v>
      </c>
      <c r="L68" s="43"/>
      <c r="M68" s="11"/>
      <c r="N68" s="10"/>
    </row>
    <row r="69" spans="1:14" ht="15.75" x14ac:dyDescent="0.25">
      <c r="A69" s="14"/>
      <c r="B69" s="22" t="s">
        <v>58</v>
      </c>
      <c r="C69" s="14"/>
      <c r="D69" s="14"/>
      <c r="E69" s="14"/>
      <c r="F69" s="14"/>
      <c r="G69" s="42"/>
      <c r="H69" s="52"/>
      <c r="I69" s="14"/>
      <c r="J69" s="14"/>
      <c r="K69" s="88">
        <v>310000</v>
      </c>
      <c r="L69" s="43"/>
      <c r="M69" s="14"/>
      <c r="N69" s="14"/>
    </row>
    <row r="70" spans="1:14" x14ac:dyDescent="0.25">
      <c r="A70" s="14"/>
      <c r="B70" s="24" t="s">
        <v>104</v>
      </c>
      <c r="C70" s="14"/>
      <c r="D70" s="14"/>
      <c r="E70" s="14"/>
      <c r="F70" s="14"/>
      <c r="G70" s="42"/>
      <c r="H70" s="52"/>
      <c r="I70" s="14"/>
      <c r="J70" s="14"/>
      <c r="K70" s="49"/>
      <c r="L70" s="43"/>
      <c r="M70" s="14"/>
      <c r="N70" s="41"/>
    </row>
    <row r="71" spans="1:14" x14ac:dyDescent="0.25">
      <c r="A71" s="14"/>
      <c r="B71" s="24"/>
      <c r="C71" s="14"/>
      <c r="D71" s="14"/>
      <c r="E71" s="117"/>
      <c r="F71" s="117"/>
      <c r="G71" s="118"/>
      <c r="H71" s="119"/>
      <c r="I71" s="117"/>
      <c r="J71" s="117"/>
      <c r="K71" s="120"/>
      <c r="L71" s="120"/>
      <c r="M71" s="120"/>
      <c r="N71" s="120"/>
    </row>
    <row r="72" spans="1:14" ht="15.75" x14ac:dyDescent="0.25">
      <c r="A72" s="13"/>
      <c r="B72" s="22"/>
      <c r="C72" s="37"/>
      <c r="D72" s="37"/>
      <c r="E72" s="117"/>
      <c r="F72" s="117"/>
      <c r="G72" s="121"/>
      <c r="H72" s="121"/>
      <c r="I72" s="121"/>
      <c r="J72" s="121"/>
      <c r="K72" s="120"/>
      <c r="L72" s="120"/>
      <c r="M72" s="120"/>
      <c r="N72" s="120"/>
    </row>
    <row r="73" spans="1:14" ht="15.75" x14ac:dyDescent="0.25">
      <c r="A73" s="14"/>
      <c r="B73" s="122" t="s">
        <v>105</v>
      </c>
      <c r="C73" s="14"/>
      <c r="D73" s="41" t="s">
        <v>11</v>
      </c>
      <c r="E73" s="121"/>
      <c r="F73" s="121"/>
      <c r="G73" s="121"/>
      <c r="H73" s="121"/>
      <c r="I73" s="121"/>
      <c r="J73" s="121"/>
      <c r="K73" s="120"/>
      <c r="L73" s="120"/>
      <c r="M73" s="120"/>
      <c r="N73" s="120"/>
    </row>
    <row r="74" spans="1:14" ht="15.75" x14ac:dyDescent="0.25">
      <c r="A74" s="14"/>
      <c r="B74" s="123" t="s">
        <v>106</v>
      </c>
      <c r="C74" s="14"/>
      <c r="D74" s="89"/>
      <c r="E74" s="121"/>
      <c r="F74" s="121"/>
      <c r="G74" s="121"/>
      <c r="H74" s="121"/>
      <c r="I74" s="121"/>
      <c r="J74" s="121"/>
      <c r="K74" s="120"/>
      <c r="L74" s="120"/>
      <c r="M74" s="120"/>
      <c r="N74" s="120"/>
    </row>
    <row r="75" spans="1:14" ht="15.75" x14ac:dyDescent="0.25">
      <c r="A75" s="14"/>
      <c r="B75" s="124" t="s">
        <v>107</v>
      </c>
      <c r="C75" s="14"/>
      <c r="D75" s="46"/>
      <c r="E75" s="121"/>
      <c r="F75" s="121"/>
      <c r="G75" s="121"/>
      <c r="H75" s="121"/>
      <c r="I75" s="121"/>
      <c r="J75" s="121"/>
      <c r="K75" s="120"/>
      <c r="L75" s="120"/>
      <c r="M75" s="120"/>
      <c r="N75" s="120"/>
    </row>
    <row r="76" spans="1:14" ht="15.75" x14ac:dyDescent="0.25">
      <c r="A76" s="14"/>
      <c r="B76" s="124" t="s">
        <v>108</v>
      </c>
      <c r="C76" s="14"/>
      <c r="D76" s="46"/>
      <c r="E76" s="121"/>
      <c r="F76" s="121"/>
      <c r="G76" s="121"/>
      <c r="H76" s="121"/>
      <c r="I76" s="121"/>
      <c r="J76" s="121"/>
      <c r="K76" s="120"/>
      <c r="L76" s="120"/>
      <c r="M76" s="120"/>
      <c r="N76" s="120"/>
    </row>
    <row r="77" spans="1:14" ht="15.75" x14ac:dyDescent="0.25">
      <c r="A77" s="14"/>
      <c r="B77" s="128" t="s">
        <v>109</v>
      </c>
      <c r="C77" s="129"/>
      <c r="D77" s="46"/>
      <c r="E77" s="121"/>
      <c r="F77" s="121"/>
      <c r="G77" s="121"/>
      <c r="H77" s="121"/>
      <c r="I77" s="121"/>
      <c r="J77" s="121"/>
      <c r="K77" s="120"/>
      <c r="L77" s="120"/>
      <c r="M77" s="120"/>
      <c r="N77" s="120"/>
    </row>
    <row r="78" spans="1:14" x14ac:dyDescent="0.25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</row>
    <row r="79" spans="1:14" x14ac:dyDescent="0.25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</row>
    <row r="80" spans="1:14" x14ac:dyDescent="0.25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</row>
    <row r="81" spans="1:14" x14ac:dyDescent="0.25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</row>
    <row r="82" spans="1:14" x14ac:dyDescent="0.25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</row>
    <row r="83" spans="1:14" x14ac:dyDescent="0.25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</row>
    <row r="84" spans="1:14" x14ac:dyDescent="0.25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</row>
    <row r="85" spans="1:14" x14ac:dyDescent="0.25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</row>
    <row r="86" spans="1:14" x14ac:dyDescent="0.25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</row>
    <row r="87" spans="1:14" x14ac:dyDescent="0.25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</row>
    <row r="88" spans="1:14" x14ac:dyDescent="0.25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</row>
    <row r="89" spans="1:14" x14ac:dyDescent="0.25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</row>
    <row r="90" spans="1:14" x14ac:dyDescent="0.25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</row>
    <row r="91" spans="1:14" x14ac:dyDescent="0.25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</row>
    <row r="92" spans="1:14" x14ac:dyDescent="0.25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</row>
    <row r="93" spans="1:14" x14ac:dyDescent="0.25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</row>
  </sheetData>
  <sheetProtection sheet="1" objects="1" scenarios="1"/>
  <mergeCells count="4">
    <mergeCell ref="A4:J4"/>
    <mergeCell ref="A3:N3"/>
    <mergeCell ref="B77:C77"/>
    <mergeCell ref="A1:I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TechDrev</dc:creator>
  <cp:lastModifiedBy>Václav Ostrovsky</cp:lastModifiedBy>
  <dcterms:created xsi:type="dcterms:W3CDTF">2019-11-27T10:23:33Z</dcterms:created>
  <dcterms:modified xsi:type="dcterms:W3CDTF">2019-11-29T12:49:38Z</dcterms:modified>
</cp:coreProperties>
</file>