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0730" windowHeight="94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Q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R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S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T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<sst xmlns="http://schemas.openxmlformats.org/spreadsheetml/2006/main" count="129" uniqueCount="74">
  <si>
    <t>Mendelova univerzita v Brně</t>
  </si>
  <si>
    <t>Ústřední knihovna ÚVIS</t>
  </si>
  <si>
    <t>České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</si>
  <si>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</si>
  <si>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</si>
  <si>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</si>
  <si>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</si>
  <si>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</si>
  <si>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</si>
  <si>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</si>
  <si>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</si>
  <si>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</si>
  <si>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</si>
  <si>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</si>
  <si>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Benda a kol.</t>
  </si>
  <si>
    <t>Obnovitelné zdroje energie</t>
  </si>
  <si>
    <t>978-80-86726-48-9</t>
  </si>
  <si>
    <t>Profi Press</t>
  </si>
  <si>
    <t>217/1101</t>
  </si>
  <si>
    <t>Quaschning Volker</t>
  </si>
  <si>
    <t>Obnovitelné zdroje energií</t>
  </si>
  <si>
    <t>978-80-247-3250-3</t>
  </si>
  <si>
    <t>Grada</t>
  </si>
  <si>
    <t>Murtinger Karel, Beranovský Jiří</t>
  </si>
  <si>
    <t>Energie z biomasy</t>
  </si>
  <si>
    <t>978-80-251-2916-6</t>
  </si>
  <si>
    <t>Computer press</t>
  </si>
  <si>
    <t>Jones Van</t>
  </si>
  <si>
    <t>Zelená ekonomika - Jedno řešení pro dva největší problémy</t>
  </si>
  <si>
    <t>978-80-7429-032-9</t>
  </si>
  <si>
    <t>Vyšehrad</t>
  </si>
  <si>
    <t>Schulz Heinz</t>
  </si>
  <si>
    <t>Teplo ze Slunce a Země</t>
  </si>
  <si>
    <t>80-86167-09-7</t>
  </si>
  <si>
    <t>HEL</t>
  </si>
  <si>
    <t>Crome Horst</t>
  </si>
  <si>
    <t>Technika využití energie větru</t>
  </si>
  <si>
    <t>80-86167-19-4</t>
  </si>
  <si>
    <t xml:space="preserve">Haselhuhn Ralf </t>
  </si>
  <si>
    <t>Fotovoltaika</t>
  </si>
  <si>
    <t>978-80-86167-33-6</t>
  </si>
  <si>
    <t>Ed. Samsonová Pavlína</t>
  </si>
  <si>
    <t>Produkce osiv v ekologickém zemědělství</t>
  </si>
  <si>
    <t>978-80-87371-01-5</t>
  </si>
  <si>
    <t>Bioinstitut Olomouc</t>
  </si>
  <si>
    <t>Mitáček Tomáš a kol.</t>
  </si>
  <si>
    <t>Pěstování léčivých a kořeninových rostlin v ekologickém zemědělství</t>
  </si>
  <si>
    <t>Eds. Hauptman Ivo a kol.</t>
  </si>
  <si>
    <t>Půda v ČR</t>
  </si>
  <si>
    <t>80-903 482-4-6</t>
  </si>
  <si>
    <t>Němec Jan a kol.</t>
  </si>
  <si>
    <t>Vodstvo a podnebí v ČR</t>
  </si>
  <si>
    <t>80-903482-7-0</t>
  </si>
  <si>
    <t xml:space="preserve">Nováček Pavel </t>
  </si>
  <si>
    <t>Udržitelný rozvoj</t>
  </si>
  <si>
    <t>978-80-244-2795-9</t>
  </si>
  <si>
    <t>UP v Olomouci</t>
  </si>
  <si>
    <t xml:space="preserve">Moudrý Jan a kol. </t>
  </si>
  <si>
    <t>Alternativní plodiny</t>
  </si>
  <si>
    <t>978-80-86776-40-3</t>
  </si>
  <si>
    <t>Předpokládaná cena za ks bez DPH</t>
  </si>
  <si>
    <t>Předpokládaná cena za ks vč. DPH</t>
  </si>
  <si>
    <t>Předpokládaná cena celkem bez DPH</t>
  </si>
  <si>
    <t>Nabídková cena za ks bez DPH</t>
  </si>
  <si>
    <t>Nabídková cena za ks včetně DPH</t>
  </si>
  <si>
    <t>Nabídková cena celkem bez DPH</t>
  </si>
  <si>
    <t>Částka DPH</t>
  </si>
  <si>
    <t>Nabídková cena celkem vč. DPH</t>
  </si>
  <si>
    <t>Předpokládaná cena celkem vč. DPH</t>
  </si>
  <si>
    <t>DPH</t>
  </si>
  <si>
    <t>Předpokládaná cena celkem  vč. DPH</t>
  </si>
  <si>
    <t>Hana Dovrtělová</t>
  </si>
  <si>
    <t>Hana Kolářová</t>
  </si>
  <si>
    <t>217/1 OPR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</si>
</sst>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5" fillId="0" borderId="0" xfId="0" applyFont="1" applyBorder="1"/>
    <xf numFmtId="0" fontId="6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8" fontId="9" fillId="0" borderId="0" xfId="0" applyNumberFormat="1" applyFont="1" applyFill="1" applyAlignment="1">
      <alignment vertical="center"/>
    </xf>
    <xf numFmtId="6" fontId="9" fillId="0" borderId="0" xfId="0" applyNumberFormat="1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8"/>
  <sheetViews>
    <sheetView tabSelected="1" zoomScale="55" zoomScaleNormal="55" workbookViewId="0" topLeftCell="A6">
      <selection activeCell="K34" sqref="K34"/>
    </sheetView>
  </sheetViews>
  <sheetFormatPr defaultColWidth="9.140625" defaultRowHeight="15"/>
  <cols>
    <col min="1" max="1" width="11.28125" style="0" customWidth="1"/>
    <col min="2" max="2" width="25.8515625" style="0" customWidth="1"/>
    <col min="3" max="3" width="34.57421875" style="0" customWidth="1"/>
    <col min="4" max="4" width="26.00390625" style="0" customWidth="1"/>
    <col min="5" max="5" width="28.421875" style="0" customWidth="1"/>
    <col min="10" max="10" width="14.421875" style="0" customWidth="1"/>
    <col min="17" max="17" width="11.57421875" style="0" customWidth="1"/>
    <col min="18" max="18" width="12.00390625" style="0" customWidth="1"/>
  </cols>
  <sheetData>
    <row r="1" spans="1:21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"/>
    </row>
    <row r="2" spans="1:21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1"/>
    </row>
    <row r="3" spans="1:2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1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1"/>
    </row>
    <row r="5" spans="1:21" ht="15">
      <c r="A5" s="3"/>
      <c r="B5" s="3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4"/>
      <c r="Q6" s="1"/>
      <c r="R6" s="1"/>
      <c r="S6" s="1"/>
      <c r="T6" s="1"/>
      <c r="U6" s="5"/>
    </row>
    <row r="7" spans="1:21" ht="71.25">
      <c r="A7" s="24" t="s">
        <v>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6" t="s">
        <v>9</v>
      </c>
      <c r="H7" s="19" t="s">
        <v>60</v>
      </c>
      <c r="I7" s="19" t="s">
        <v>61</v>
      </c>
      <c r="J7" s="19" t="s">
        <v>62</v>
      </c>
      <c r="K7" s="19" t="s">
        <v>70</v>
      </c>
      <c r="L7" s="20" t="s">
        <v>63</v>
      </c>
      <c r="M7" s="20" t="s">
        <v>64</v>
      </c>
      <c r="N7" s="20" t="s">
        <v>65</v>
      </c>
      <c r="O7" s="20" t="s">
        <v>66</v>
      </c>
      <c r="P7" s="20" t="s">
        <v>67</v>
      </c>
      <c r="Q7" s="6" t="s">
        <v>10</v>
      </c>
      <c r="R7" s="6" t="s">
        <v>11</v>
      </c>
      <c r="S7" s="6" t="s">
        <v>12</v>
      </c>
      <c r="T7" s="6" t="s">
        <v>13</v>
      </c>
      <c r="U7" s="7"/>
    </row>
    <row r="8" spans="1:21" ht="15">
      <c r="A8" s="8">
        <v>1</v>
      </c>
      <c r="B8" s="9" t="s">
        <v>14</v>
      </c>
      <c r="C8" s="16" t="s">
        <v>15</v>
      </c>
      <c r="D8" s="9" t="s">
        <v>16</v>
      </c>
      <c r="E8" s="9" t="s">
        <v>17</v>
      </c>
      <c r="F8" s="9">
        <v>2012</v>
      </c>
      <c r="G8" s="9">
        <v>1</v>
      </c>
      <c r="H8" s="9">
        <f>ROUND((I8*100/115),2)</f>
        <v>386.96</v>
      </c>
      <c r="I8" s="9">
        <v>445</v>
      </c>
      <c r="J8" s="9">
        <f>G8*H8</f>
        <v>386.96</v>
      </c>
      <c r="K8" s="9">
        <v>445</v>
      </c>
      <c r="L8" s="9"/>
      <c r="M8" s="9"/>
      <c r="N8" s="9"/>
      <c r="O8" s="15"/>
      <c r="P8" s="15"/>
      <c r="Q8" s="9" t="s">
        <v>71</v>
      </c>
      <c r="R8" s="9" t="s">
        <v>18</v>
      </c>
      <c r="S8" s="9" t="s">
        <v>72</v>
      </c>
      <c r="T8" s="9" t="s">
        <v>73</v>
      </c>
      <c r="U8" s="1"/>
    </row>
    <row r="9" spans="1:21" ht="15">
      <c r="A9" s="8">
        <v>2</v>
      </c>
      <c r="B9" s="9" t="s">
        <v>19</v>
      </c>
      <c r="C9" s="16" t="s">
        <v>20</v>
      </c>
      <c r="D9" s="9" t="s">
        <v>21</v>
      </c>
      <c r="E9" s="9" t="s">
        <v>22</v>
      </c>
      <c r="F9" s="9">
        <v>2012</v>
      </c>
      <c r="G9" s="9">
        <v>1</v>
      </c>
      <c r="H9" s="9">
        <f aca="true" t="shared" si="0" ref="H9:H20">ROUND((I9*100/115),2)</f>
        <v>416.52</v>
      </c>
      <c r="I9" s="9">
        <v>479</v>
      </c>
      <c r="J9" s="9">
        <f aca="true" t="shared" si="1" ref="J9:J20">G9*H9</f>
        <v>416.52</v>
      </c>
      <c r="K9" s="9">
        <v>479</v>
      </c>
      <c r="L9" s="9"/>
      <c r="M9" s="9"/>
      <c r="N9" s="9"/>
      <c r="O9" s="15"/>
      <c r="P9" s="15"/>
      <c r="Q9" s="9" t="s">
        <v>71</v>
      </c>
      <c r="R9" s="9" t="s">
        <v>18</v>
      </c>
      <c r="S9" s="9" t="s">
        <v>72</v>
      </c>
      <c r="T9" s="9" t="s">
        <v>73</v>
      </c>
      <c r="U9" s="1"/>
    </row>
    <row r="10" spans="1:21" ht="15">
      <c r="A10" s="8">
        <v>3</v>
      </c>
      <c r="B10" s="9" t="s">
        <v>23</v>
      </c>
      <c r="C10" s="16" t="s">
        <v>24</v>
      </c>
      <c r="D10" t="s">
        <v>25</v>
      </c>
      <c r="E10" s="9" t="s">
        <v>26</v>
      </c>
      <c r="F10" s="9">
        <v>2011</v>
      </c>
      <c r="G10" s="9">
        <v>1</v>
      </c>
      <c r="H10" s="9">
        <f t="shared" si="0"/>
        <v>179.13</v>
      </c>
      <c r="I10" s="9">
        <v>206</v>
      </c>
      <c r="J10" s="9">
        <f t="shared" si="1"/>
        <v>179.13</v>
      </c>
      <c r="K10" s="9">
        <v>206</v>
      </c>
      <c r="L10" s="9"/>
      <c r="M10" s="9"/>
      <c r="N10" s="9"/>
      <c r="O10" s="15"/>
      <c r="P10" s="15"/>
      <c r="Q10" s="9" t="s">
        <v>71</v>
      </c>
      <c r="R10" s="9" t="s">
        <v>18</v>
      </c>
      <c r="S10" s="9" t="s">
        <v>72</v>
      </c>
      <c r="T10" s="9" t="s">
        <v>73</v>
      </c>
      <c r="U10" s="1"/>
    </row>
    <row r="11" spans="1:21" ht="29.25">
      <c r="A11" s="8">
        <v>4</v>
      </c>
      <c r="B11" s="9" t="s">
        <v>27</v>
      </c>
      <c r="C11" s="16" t="s">
        <v>28</v>
      </c>
      <c r="D11" s="9" t="s">
        <v>29</v>
      </c>
      <c r="E11" s="9" t="s">
        <v>30</v>
      </c>
      <c r="F11" s="9"/>
      <c r="G11" s="9">
        <v>1</v>
      </c>
      <c r="H11" s="9">
        <f t="shared" si="0"/>
        <v>250.43</v>
      </c>
      <c r="I11" s="9">
        <v>288</v>
      </c>
      <c r="J11" s="9">
        <f t="shared" si="1"/>
        <v>250.43</v>
      </c>
      <c r="K11" s="9">
        <v>288</v>
      </c>
      <c r="L11" s="9"/>
      <c r="M11" s="9"/>
      <c r="N11" s="9"/>
      <c r="O11" s="15"/>
      <c r="P11" s="15"/>
      <c r="Q11" s="9" t="s">
        <v>71</v>
      </c>
      <c r="R11" s="9" t="s">
        <v>18</v>
      </c>
      <c r="S11" s="9" t="s">
        <v>72</v>
      </c>
      <c r="T11" s="9" t="s">
        <v>73</v>
      </c>
      <c r="U11" s="1"/>
    </row>
    <row r="12" spans="1:21" ht="15">
      <c r="A12" s="10">
        <v>5</v>
      </c>
      <c r="B12" s="11" t="s">
        <v>31</v>
      </c>
      <c r="C12" s="17" t="s">
        <v>32</v>
      </c>
      <c r="D12" s="12" t="s">
        <v>33</v>
      </c>
      <c r="E12" s="11" t="s">
        <v>34</v>
      </c>
      <c r="F12" s="11">
        <v>1999</v>
      </c>
      <c r="G12" s="11">
        <v>1</v>
      </c>
      <c r="H12" s="9">
        <f t="shared" si="0"/>
        <v>127.83</v>
      </c>
      <c r="I12" s="11">
        <v>147</v>
      </c>
      <c r="J12" s="9">
        <f t="shared" si="1"/>
        <v>127.83</v>
      </c>
      <c r="K12" s="11">
        <v>147</v>
      </c>
      <c r="L12" s="11"/>
      <c r="M12" s="11"/>
      <c r="N12" s="11"/>
      <c r="O12" s="15"/>
      <c r="P12" s="15"/>
      <c r="Q12" s="9" t="s">
        <v>71</v>
      </c>
      <c r="R12" s="9" t="s">
        <v>18</v>
      </c>
      <c r="S12" s="9" t="s">
        <v>72</v>
      </c>
      <c r="T12" s="9" t="s">
        <v>73</v>
      </c>
      <c r="U12" s="13"/>
    </row>
    <row r="13" spans="1:21" ht="15">
      <c r="A13" s="10">
        <v>6</v>
      </c>
      <c r="B13" s="11" t="s">
        <v>35</v>
      </c>
      <c r="C13" s="18" t="s">
        <v>36</v>
      </c>
      <c r="D13" s="11" t="s">
        <v>37</v>
      </c>
      <c r="E13" s="11" t="s">
        <v>34</v>
      </c>
      <c r="F13" s="11">
        <v>2002</v>
      </c>
      <c r="G13" s="11">
        <v>1</v>
      </c>
      <c r="H13" s="9">
        <f t="shared" si="0"/>
        <v>172.17</v>
      </c>
      <c r="I13" s="11">
        <v>198</v>
      </c>
      <c r="J13" s="9">
        <f t="shared" si="1"/>
        <v>172.17</v>
      </c>
      <c r="K13" s="11">
        <v>198</v>
      </c>
      <c r="L13" s="11"/>
      <c r="M13" s="11"/>
      <c r="N13" s="11"/>
      <c r="O13" s="15"/>
      <c r="P13" s="15"/>
      <c r="Q13" s="9" t="s">
        <v>71</v>
      </c>
      <c r="R13" s="9" t="s">
        <v>18</v>
      </c>
      <c r="S13" s="9" t="s">
        <v>72</v>
      </c>
      <c r="T13" s="9" t="s">
        <v>73</v>
      </c>
      <c r="U13" s="12"/>
    </row>
    <row r="14" spans="1:21" ht="15">
      <c r="A14" s="10">
        <v>7</v>
      </c>
      <c r="B14" s="11" t="s">
        <v>38</v>
      </c>
      <c r="C14" s="17" t="s">
        <v>39</v>
      </c>
      <c r="D14" s="11" t="s">
        <v>40</v>
      </c>
      <c r="E14" s="11" t="s">
        <v>34</v>
      </c>
      <c r="F14" s="11">
        <v>2010</v>
      </c>
      <c r="G14" s="11">
        <v>1</v>
      </c>
      <c r="H14" s="9">
        <f t="shared" si="0"/>
        <v>250.43</v>
      </c>
      <c r="I14" s="11">
        <v>288</v>
      </c>
      <c r="J14" s="9">
        <f t="shared" si="1"/>
        <v>250.43</v>
      </c>
      <c r="K14" s="11">
        <v>288</v>
      </c>
      <c r="L14" s="11"/>
      <c r="M14" s="11"/>
      <c r="N14" s="11"/>
      <c r="O14" s="15"/>
      <c r="P14" s="15"/>
      <c r="Q14" s="9" t="s">
        <v>71</v>
      </c>
      <c r="R14" s="9" t="s">
        <v>18</v>
      </c>
      <c r="S14" s="9" t="s">
        <v>72</v>
      </c>
      <c r="T14" s="9" t="s">
        <v>73</v>
      </c>
      <c r="U14" s="12"/>
    </row>
    <row r="15" spans="1:21" ht="29.25">
      <c r="A15" s="8">
        <v>8</v>
      </c>
      <c r="B15" s="9" t="s">
        <v>41</v>
      </c>
      <c r="C15" s="16" t="s">
        <v>42</v>
      </c>
      <c r="D15" s="14" t="s">
        <v>43</v>
      </c>
      <c r="E15" s="9" t="s">
        <v>44</v>
      </c>
      <c r="F15" s="9">
        <v>2012</v>
      </c>
      <c r="G15" s="9">
        <v>2</v>
      </c>
      <c r="H15" s="9">
        <f t="shared" si="0"/>
        <v>65.22</v>
      </c>
      <c r="I15" s="9">
        <v>75</v>
      </c>
      <c r="J15" s="9">
        <f t="shared" si="1"/>
        <v>130.44</v>
      </c>
      <c r="K15" s="9">
        <v>150</v>
      </c>
      <c r="L15" s="9"/>
      <c r="M15" s="9"/>
      <c r="N15" s="9"/>
      <c r="O15" s="15"/>
      <c r="P15" s="15"/>
      <c r="Q15" s="9" t="s">
        <v>71</v>
      </c>
      <c r="R15" s="9" t="s">
        <v>18</v>
      </c>
      <c r="S15" s="9" t="s">
        <v>72</v>
      </c>
      <c r="T15" s="9" t="s">
        <v>73</v>
      </c>
      <c r="U15" s="1"/>
    </row>
    <row r="16" spans="1:21" ht="29.25">
      <c r="A16" s="8">
        <v>9</v>
      </c>
      <c r="B16" s="9" t="s">
        <v>45</v>
      </c>
      <c r="C16" s="16" t="s">
        <v>46</v>
      </c>
      <c r="D16" s="9"/>
      <c r="E16" s="9" t="s">
        <v>44</v>
      </c>
      <c r="F16" s="9">
        <v>2010</v>
      </c>
      <c r="G16" s="9">
        <v>2</v>
      </c>
      <c r="H16" s="9">
        <f t="shared" si="0"/>
        <v>53.91</v>
      </c>
      <c r="I16" s="9">
        <v>62</v>
      </c>
      <c r="J16" s="9">
        <f t="shared" si="1"/>
        <v>107.82</v>
      </c>
      <c r="K16" s="9">
        <v>124</v>
      </c>
      <c r="L16" s="9"/>
      <c r="M16" s="9"/>
      <c r="N16" s="9"/>
      <c r="O16" s="15"/>
      <c r="P16" s="15"/>
      <c r="Q16" s="9" t="s">
        <v>71</v>
      </c>
      <c r="R16" s="9" t="s">
        <v>18</v>
      </c>
      <c r="S16" s="9" t="s">
        <v>72</v>
      </c>
      <c r="T16" s="9" t="s">
        <v>73</v>
      </c>
      <c r="U16" s="1"/>
    </row>
    <row r="17" spans="1:21" ht="15">
      <c r="A17" s="8">
        <v>10</v>
      </c>
      <c r="B17" s="9" t="s">
        <v>47</v>
      </c>
      <c r="C17" s="16" t="s">
        <v>48</v>
      </c>
      <c r="D17" s="9" t="s">
        <v>49</v>
      </c>
      <c r="E17" s="9"/>
      <c r="F17" s="9">
        <v>2009</v>
      </c>
      <c r="G17" s="9">
        <v>1</v>
      </c>
      <c r="H17" s="9">
        <f t="shared" si="0"/>
        <v>482.61</v>
      </c>
      <c r="I17" s="9">
        <v>555</v>
      </c>
      <c r="J17" s="9">
        <f t="shared" si="1"/>
        <v>482.61</v>
      </c>
      <c r="K17" s="9">
        <v>555</v>
      </c>
      <c r="L17" s="9"/>
      <c r="M17" s="9"/>
      <c r="N17" s="9"/>
      <c r="O17" s="15"/>
      <c r="P17" s="15"/>
      <c r="Q17" s="9" t="s">
        <v>71</v>
      </c>
      <c r="R17" s="9" t="s">
        <v>18</v>
      </c>
      <c r="S17" s="9" t="s">
        <v>72</v>
      </c>
      <c r="T17" s="9" t="s">
        <v>73</v>
      </c>
      <c r="U17" s="1"/>
    </row>
    <row r="18" spans="1:21" ht="15">
      <c r="A18" s="8">
        <v>11</v>
      </c>
      <c r="B18" s="9" t="s">
        <v>50</v>
      </c>
      <c r="C18" s="16" t="s">
        <v>51</v>
      </c>
      <c r="D18" s="9" t="s">
        <v>52</v>
      </c>
      <c r="E18" s="9"/>
      <c r="F18" s="9"/>
      <c r="G18" s="9">
        <v>1</v>
      </c>
      <c r="H18" s="9">
        <f t="shared" si="0"/>
        <v>482.61</v>
      </c>
      <c r="I18" s="9">
        <v>555</v>
      </c>
      <c r="J18" s="9">
        <f t="shared" si="1"/>
        <v>482.61</v>
      </c>
      <c r="K18" s="9">
        <v>555</v>
      </c>
      <c r="L18" s="9"/>
      <c r="M18" s="9"/>
      <c r="N18" s="9"/>
      <c r="O18" s="15"/>
      <c r="P18" s="15"/>
      <c r="Q18" s="9" t="s">
        <v>71</v>
      </c>
      <c r="R18" s="9" t="s">
        <v>18</v>
      </c>
      <c r="S18" s="9" t="s">
        <v>72</v>
      </c>
      <c r="T18" s="9" t="s">
        <v>73</v>
      </c>
      <c r="U18" s="1"/>
    </row>
    <row r="19" spans="1:21" ht="15">
      <c r="A19" s="8">
        <v>12</v>
      </c>
      <c r="B19" s="9" t="s">
        <v>53</v>
      </c>
      <c r="C19" s="16" t="s">
        <v>54</v>
      </c>
      <c r="D19" s="11" t="s">
        <v>55</v>
      </c>
      <c r="E19" s="9" t="s">
        <v>56</v>
      </c>
      <c r="F19" s="9">
        <v>2011</v>
      </c>
      <c r="G19" s="9">
        <v>1</v>
      </c>
      <c r="H19" s="9">
        <f t="shared" si="0"/>
        <v>652.17</v>
      </c>
      <c r="I19" s="9">
        <v>750</v>
      </c>
      <c r="J19" s="9">
        <f t="shared" si="1"/>
        <v>652.17</v>
      </c>
      <c r="K19" s="9">
        <v>750</v>
      </c>
      <c r="L19" s="9"/>
      <c r="M19" s="9"/>
      <c r="N19" s="9"/>
      <c r="O19" s="15"/>
      <c r="P19" s="15"/>
      <c r="Q19" s="9" t="s">
        <v>71</v>
      </c>
      <c r="R19" s="9" t="s">
        <v>18</v>
      </c>
      <c r="S19" s="9" t="s">
        <v>72</v>
      </c>
      <c r="T19" s="9" t="s">
        <v>73</v>
      </c>
      <c r="U19" s="1"/>
    </row>
    <row r="20" spans="1:21" ht="15">
      <c r="A20" s="8">
        <v>13</v>
      </c>
      <c r="B20" s="9" t="s">
        <v>57</v>
      </c>
      <c r="C20" s="16" t="s">
        <v>58</v>
      </c>
      <c r="D20" s="9" t="s">
        <v>59</v>
      </c>
      <c r="E20" s="9" t="s">
        <v>17</v>
      </c>
      <c r="F20" s="9">
        <v>2011</v>
      </c>
      <c r="G20" s="9">
        <v>1</v>
      </c>
      <c r="H20" s="9">
        <f t="shared" si="0"/>
        <v>343.48</v>
      </c>
      <c r="I20" s="9">
        <v>395</v>
      </c>
      <c r="J20" s="9">
        <f t="shared" si="1"/>
        <v>343.48</v>
      </c>
      <c r="K20" s="9">
        <v>395</v>
      </c>
      <c r="L20" s="9"/>
      <c r="M20" s="9"/>
      <c r="N20" s="9"/>
      <c r="O20" s="15"/>
      <c r="P20" s="15"/>
      <c r="Q20" s="9" t="s">
        <v>71</v>
      </c>
      <c r="R20" s="9" t="s">
        <v>18</v>
      </c>
      <c r="S20" s="9" t="s">
        <v>72</v>
      </c>
      <c r="T20" s="9" t="s">
        <v>73</v>
      </c>
      <c r="U20" s="1"/>
    </row>
    <row r="21" spans="1:21" ht="15">
      <c r="A21" s="1"/>
      <c r="B21" s="1"/>
      <c r="C21" s="1"/>
      <c r="D21" s="1"/>
      <c r="E21" s="1"/>
      <c r="F21" s="1"/>
      <c r="G21" s="1"/>
      <c r="H21" s="1"/>
      <c r="I21" s="1"/>
      <c r="J21" s="1">
        <f>SUM(J8:J20)</f>
        <v>3982.6000000000004</v>
      </c>
      <c r="K21" s="1">
        <f>SUM(K8:K20)</f>
        <v>4580</v>
      </c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>
      <c r="A23" s="1"/>
      <c r="B23" s="1"/>
      <c r="C23" s="21" t="s">
        <v>62</v>
      </c>
      <c r="D23" s="21"/>
      <c r="E23" s="22">
        <v>3982.6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">
      <c r="A24" s="1"/>
      <c r="B24" s="1"/>
      <c r="C24" s="21" t="s">
        <v>68</v>
      </c>
      <c r="D24" s="21"/>
      <c r="E24" s="23">
        <v>4580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">
      <c r="A25" s="1"/>
      <c r="B25" s="1"/>
      <c r="C25" s="21"/>
      <c r="D25" s="21"/>
      <c r="E25" s="2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">
      <c r="A26" s="1"/>
      <c r="B26" s="1"/>
      <c r="C26" s="21" t="s">
        <v>65</v>
      </c>
      <c r="D26" s="21"/>
      <c r="E26" s="2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3:5" ht="15">
      <c r="C27" s="21" t="s">
        <v>69</v>
      </c>
      <c r="D27" s="21"/>
      <c r="E27" s="21"/>
    </row>
    <row r="28" spans="3:5" ht="15">
      <c r="C28" s="21" t="s">
        <v>67</v>
      </c>
      <c r="D28" s="21"/>
      <c r="E28" s="21"/>
    </row>
  </sheetData>
  <mergeCells count="3">
    <mergeCell ref="A1:T1"/>
    <mergeCell ref="A2:T2"/>
    <mergeCell ref="A4:T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XOfQSnvjadg8bvU2/TI/37uSAeE=</DigestValue>
    </Reference>
    <Reference URI="#idOfficeObject" Type="http://www.w3.org/2000/09/xmldsig#Object">
      <DigestMethod Algorithm="http://www.w3.org/2000/09/xmldsig#sha1"/>
      <DigestValue>xlRPEQCrXXD5lKOstz0FRfNdf4A=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FqSsUsoyvDWIWDhHouer+xeZJcE=</DigestValue>
    </Reference>
  </SignedInfo>
  <SignatureValue>FI1KWZRqMoxqhaT6BSecfqVCbtEYzEeUsYX9r/CkAjkJDtDalmGX0FIOd0a9XwmUpaDD4mL6tLJV
F1BAlGvYPle3JJCNd4D5HIzL9t2K3Cj8xVsp9dHEeR41oyMtem23u41jjGfaBmrMigWiyTkxz0js
2Laoh0QHqreldQrO0KGqNaH1bqAu1U12zECl0F5R78Qboviq7OuE7h+qN3eYv1qUyhXi4MvuAa8W
UNJbcIW+SUzV9OVKw3CDMn4NqpUS5JFI0y6i2YgpI5NaiLGV2tUPETNcmyBpV3an0JZi1vzkUCZk
aIXa6fu350PnYLuRfcpDahA6rtmsZYju1diH8A==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3nzwMA4/X14M/tBhBIfu0HZbayc=</DigestValue>
      </Reference>
      <Reference URI="/xl/drawings/vmlDrawing1.vml?ContentType=application/vnd.openxmlformats-officedocument.vmlDrawing">
        <DigestMethod Algorithm="http://www.w3.org/2000/09/xmldsig#sha1"/>
        <DigestValue>OSOKcvDI5SneGAD//BUviB4Ioyw=</DigestValue>
      </Reference>
      <Reference URI="/xl/sharedStrings.xml?ContentType=application/vnd.openxmlformats-officedocument.spreadsheetml.sharedStrings+xml">
        <DigestMethod Algorithm="http://www.w3.org/2000/09/xmldsig#sha1"/>
        <DigestValue>XwIgoVeVoMq6148oAbJo6g1Qh5w=</DigestValue>
      </Reference>
      <Reference URI="/xl/styles.xml?ContentType=application/vnd.openxmlformats-officedocument.spreadsheetml.styles+xml">
        <DigestMethod Algorithm="http://www.w3.org/2000/09/xmldsig#sha1"/>
        <DigestValue>cMAQHlSLLBEPzuoZm5tmHdtBdsQ=</DigestValue>
      </Reference>
      <Reference URI="/xl/comments1.xml?ContentType=application/vnd.openxmlformats-officedocument.spreadsheetml.comments+xml">
        <DigestMethod Algorithm="http://www.w3.org/2000/09/xmldsig#sha1"/>
        <DigestValue>DTdfVbG2VddqqcFazFG3LkPAJsQ=</DigestValue>
      </Reference>
      <Reference URI="/xl/worksheets/sheet1.xml?ContentType=application/vnd.openxmlformats-officedocument.spreadsheetml.worksheet+xml">
        <DigestMethod Algorithm="http://www.w3.org/2000/09/xmldsig#sha1"/>
        <DigestValue>VMx01usk8rStvUFeghKUDTYyiOQ=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IcpQpFZDC//JKWvHRcdDt0lTPTE=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2013-10-04T07:26:03Z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2013-10-04T07:26:03Z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2013-10-01T06:20:38Z</dcterms:created>
  <dcterms:modified xsi:type="dcterms:W3CDTF">2013-10-04T07:10:36Z</dcterms:modified>
  <cp:category/>
  <cp:version/>
  <cp:contentType/>
  <cp:contentStatus/>
</cp:coreProperties>
</file>