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05_VEŘEJNÉ ZAKÁZKY\00_DNS_2019-2023\07_Veřejná zakázka_IV.Q_2019_Těžební činnosti\02_Zakázka__49006__\01_Zadávací dokumentace\"/>
    </mc:Choice>
  </mc:AlternateContent>
  <xr:revisionPtr revIDLastSave="0" documentId="13_ncr:1_{B9F7C088-3B96-47E4-8774-70D56AB170E0}" xr6:coauthVersionLast="44" xr6:coauthVersionMax="44"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<sst xmlns="http://schemas.openxmlformats.org/spreadsheetml/2006/main" count="96" uniqueCount="52">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</sst>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4" fillId="0" borderId="0" xfId="0" applyFont="1" applyAlignment="1">
      <alignment horizontal="right" vertical="top"/>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K7" sqref="K7"/>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93" t="s">
        <v>50</v>
      </c>
      <c r="M1" s="93"/>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07" t="s">
        <v>18</v>
      </c>
      <c r="D2" s="108"/>
      <c r="E2" s="109" t="str">
        <f>IF(MID(TAB!G15,3,1)="1","Polesí Habrůvka",IF(MID(TAB!G15,3,1)="0","Polesí Vranov",IF(MID(TAB!G15,3,1)="3","Polesí Bílovice","zadej číslo MT")))</f>
        <v>Polesí Vranov</v>
      </c>
      <c r="F2" s="110"/>
      <c r="G2" s="110"/>
      <c r="H2" s="31"/>
      <c r="I2" s="39" t="s">
        <v>30</v>
      </c>
      <c r="J2" s="40">
        <f>TAB!$G$14</f>
        <v>1</v>
      </c>
      <c r="K2" s="32"/>
      <c r="L2" s="52" t="s">
        <v>49</v>
      </c>
      <c r="M2" s="59">
        <f>TAB!$G$15</f>
        <v>49006</v>
      </c>
      <c r="N2" s="48"/>
      <c r="O2" s="48"/>
      <c r="P2" s="96"/>
      <c r="Q2" s="96"/>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11" t="s">
        <v>51</v>
      </c>
      <c r="K3" s="111"/>
      <c r="L3" s="111"/>
      <c r="M3" s="71">
        <v>43830</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02" t="s">
        <v>10</v>
      </c>
      <c r="C4" s="115" t="s">
        <v>7</v>
      </c>
      <c r="D4" s="116"/>
      <c r="E4" s="104" t="s">
        <v>8</v>
      </c>
      <c r="F4" s="105"/>
      <c r="G4" s="105"/>
      <c r="H4" s="105"/>
      <c r="I4" s="105"/>
      <c r="J4" s="105"/>
      <c r="K4" s="105"/>
      <c r="L4" s="106"/>
      <c r="M4" s="97"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03"/>
      <c r="C5" s="117"/>
      <c r="D5" s="118"/>
      <c r="E5" s="36" t="s">
        <v>0</v>
      </c>
      <c r="F5" s="37" t="s">
        <v>2</v>
      </c>
      <c r="G5" s="37" t="s">
        <v>3</v>
      </c>
      <c r="H5" s="37" t="s">
        <v>4</v>
      </c>
      <c r="I5" s="37" t="s">
        <v>5</v>
      </c>
      <c r="J5" s="37" t="s">
        <v>6</v>
      </c>
      <c r="K5" s="37" t="s">
        <v>32</v>
      </c>
      <c r="L5" s="38" t="s">
        <v>1</v>
      </c>
      <c r="M5" s="98"/>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99" t="s">
        <v>46</v>
      </c>
      <c r="C6" s="119" t="s">
        <v>11</v>
      </c>
      <c r="D6" s="81" t="s">
        <v>13</v>
      </c>
      <c r="E6" s="91">
        <f>TAB!I4</f>
        <v>0</v>
      </c>
      <c r="F6" s="91">
        <f>TAB!J4</f>
        <v>0</v>
      </c>
      <c r="G6" s="84">
        <f>TAB!K4</f>
        <v>0</v>
      </c>
      <c r="H6" s="84">
        <f>TAB!L4</f>
        <v>0</v>
      </c>
      <c r="I6" s="84">
        <f>TAB!M4</f>
        <v>0</v>
      </c>
      <c r="J6" s="84">
        <f>TAB!N4</f>
        <v>0</v>
      </c>
      <c r="K6" s="84">
        <f>TAB!O4</f>
        <v>0</v>
      </c>
      <c r="L6" s="85">
        <f>TAB!P4</f>
        <v>120</v>
      </c>
      <c r="M6" s="86">
        <f t="shared" ref="M6:M16" si="0">SUM(E6:L6)</f>
        <v>120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0"/>
      <c r="C7" s="120"/>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0"/>
      <c r="C8" s="94" t="s">
        <v>12</v>
      </c>
      <c r="D8" s="72" t="s">
        <v>13</v>
      </c>
      <c r="E8" s="73">
        <f>TAB!I5</f>
        <v>0</v>
      </c>
      <c r="F8" s="74">
        <f>TAB!J5</f>
        <v>0</v>
      </c>
      <c r="G8" s="74">
        <f>TAB!K5</f>
        <v>0</v>
      </c>
      <c r="H8" s="74">
        <f>TAB!L5</f>
        <v>0</v>
      </c>
      <c r="I8" s="74">
        <f>TAB!M5</f>
        <v>0</v>
      </c>
      <c r="J8" s="74">
        <f>TAB!N5</f>
        <v>50</v>
      </c>
      <c r="K8" s="74">
        <f>TAB!O5</f>
        <v>190</v>
      </c>
      <c r="L8" s="75">
        <f>TAB!P5</f>
        <v>205</v>
      </c>
      <c r="M8" s="76">
        <f t="shared" si="0"/>
        <v>445</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1"/>
      <c r="C9" s="95"/>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99" t="s">
        <v>47</v>
      </c>
      <c r="C10" s="119"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0"/>
      <c r="C11" s="120"/>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0" t="s">
        <v>33</v>
      </c>
      <c r="C12" s="94"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1"/>
      <c r="C13" s="95"/>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99" t="s">
        <v>45</v>
      </c>
      <c r="C14" s="119"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0"/>
      <c r="C15" s="120"/>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0"/>
      <c r="C16" s="94"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1"/>
      <c r="C17" s="95"/>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customHeight="1" x14ac:dyDescent="0.2">
      <c r="B18" s="99" t="s">
        <v>48</v>
      </c>
      <c r="C18" s="119"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customHeight="1" x14ac:dyDescent="0.2">
      <c r="B19" s="100"/>
      <c r="C19" s="120"/>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customHeight="1" x14ac:dyDescent="0.2">
      <c r="B20" s="100"/>
      <c r="C20" s="94" t="s">
        <v>12</v>
      </c>
      <c r="D20" s="72" t="s">
        <v>13</v>
      </c>
      <c r="E20" s="90">
        <f>TAB!I11</f>
        <v>0</v>
      </c>
      <c r="F20" s="90">
        <f>TAB!J11</f>
        <v>0</v>
      </c>
      <c r="G20" s="90">
        <f>TAB!K11</f>
        <v>0</v>
      </c>
      <c r="H20" s="90">
        <f>TAB!L11</f>
        <v>0</v>
      </c>
      <c r="I20" s="90">
        <f>TAB!M11</f>
        <v>0</v>
      </c>
      <c r="J20" s="90">
        <f>TAB!N11</f>
        <v>0</v>
      </c>
      <c r="K20" s="90">
        <f>TAB!O11</f>
        <v>50</v>
      </c>
      <c r="L20" s="90">
        <f>TAB!P11</f>
        <v>100</v>
      </c>
      <c r="M20" s="76">
        <f t="shared" ref="M20" si="4">SUM(E20:L20)</f>
        <v>150</v>
      </c>
      <c r="N20" s="48"/>
      <c r="O20" s="10"/>
      <c r="P20" s="10"/>
      <c r="Q20" s="10"/>
      <c r="R20" s="10"/>
      <c r="S20" s="10"/>
      <c r="T20" s="10"/>
      <c r="U20" s="10"/>
      <c r="V20" s="10"/>
      <c r="W20" s="10"/>
      <c r="X20" s="10"/>
      <c r="Y20" s="10"/>
      <c r="Z20" s="10"/>
      <c r="AA20" s="10"/>
      <c r="AB20" s="10"/>
      <c r="AC20" s="10"/>
      <c r="AD20" s="10"/>
      <c r="AE20" s="10"/>
      <c r="AF20" s="10"/>
      <c r="AG20" s="48"/>
      <c r="AH20" s="48"/>
    </row>
    <row r="21" spans="2:34" ht="24" customHeight="1" thickBot="1" x14ac:dyDescent="0.25">
      <c r="B21" s="101"/>
      <c r="C21" s="95"/>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23" t="s">
        <v>14</v>
      </c>
      <c r="C24" s="124"/>
      <c r="D24" s="124"/>
      <c r="E24" s="124"/>
      <c r="F24" s="124"/>
      <c r="G24" s="22"/>
      <c r="H24" s="22"/>
      <c r="I24" s="22"/>
      <c r="J24" s="121" t="s">
        <v>15</v>
      </c>
      <c r="K24" s="122"/>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113" t="s">
        <v>17</v>
      </c>
      <c r="C25" s="114"/>
      <c r="D25" s="114"/>
      <c r="E25" s="114"/>
      <c r="F25" s="114"/>
      <c r="G25" s="114"/>
      <c r="H25" s="114"/>
      <c r="I25" s="114"/>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112" t="s">
        <v>27</v>
      </c>
      <c r="C27" s="112"/>
      <c r="D27" s="112"/>
      <c r="E27" s="112"/>
      <c r="F27" s="112"/>
      <c r="G27" s="112"/>
      <c r="H27" s="112"/>
      <c r="I27" s="112"/>
      <c r="J27" s="112"/>
      <c r="K27" s="112"/>
      <c r="L27" s="112"/>
      <c r="M27" s="112"/>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112" t="s">
        <v>28</v>
      </c>
      <c r="C29" s="112"/>
      <c r="D29" s="112"/>
      <c r="E29" s="112"/>
      <c r="F29" s="112"/>
      <c r="G29" s="112"/>
      <c r="H29" s="112"/>
      <c r="I29" s="112"/>
      <c r="J29" s="112"/>
      <c r="K29" s="112"/>
      <c r="L29" s="112"/>
      <c r="M29" s="112"/>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 ref="L1:M1"/>
    <mergeCell ref="C20:C21"/>
    <mergeCell ref="P2:Q2"/>
    <mergeCell ref="M4:M5"/>
    <mergeCell ref="B6:B9"/>
    <mergeCell ref="B4:B5"/>
    <mergeCell ref="E4:L4"/>
    <mergeCell ref="C2:D2"/>
    <mergeCell ref="E2:G2"/>
    <mergeCell ref="J3:L3"/>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P11" sqref="P11"/>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c r="M4" s="61"/>
      <c r="N4" s="61"/>
      <c r="O4" s="61"/>
      <c r="P4" s="62">
        <v>120</v>
      </c>
    </row>
    <row r="5" spans="2:16" ht="30" customHeight="1" thickBot="1" x14ac:dyDescent="0.3">
      <c r="B5" t="s">
        <v>21</v>
      </c>
      <c r="D5">
        <v>3</v>
      </c>
      <c r="E5" s="140"/>
      <c r="F5" s="129"/>
      <c r="G5" s="63" t="s">
        <v>12</v>
      </c>
      <c r="H5" s="67" t="s">
        <v>37</v>
      </c>
      <c r="I5" s="70"/>
      <c r="J5" s="64"/>
      <c r="K5" s="64"/>
      <c r="L5" s="64"/>
      <c r="M5" s="64"/>
      <c r="N5" s="64">
        <v>50</v>
      </c>
      <c r="O5" s="64">
        <v>190</v>
      </c>
      <c r="P5" s="65">
        <v>205</v>
      </c>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v>50</v>
      </c>
      <c r="P11" s="65">
        <v>100</v>
      </c>
    </row>
    <row r="12" spans="2:16" ht="15" customHeight="1" thickTop="1" x14ac:dyDescent="0.25">
      <c r="F12" s="26"/>
    </row>
    <row r="13" spans="2:16" x14ac:dyDescent="0.25">
      <c r="F13" s="53" t="s">
        <v>40</v>
      </c>
      <c r="G13" s="51" t="s">
        <v>20</v>
      </c>
    </row>
    <row r="14" spans="2:16" x14ac:dyDescent="0.25">
      <c r="F14" s="54" t="s">
        <v>39</v>
      </c>
      <c r="G14" s="31">
        <v>1</v>
      </c>
    </row>
    <row r="15" spans="2:16" x14ac:dyDescent="0.25">
      <c r="F15" s="54" t="s">
        <v>38</v>
      </c>
      <c r="G15" s="31">
        <v>49006</v>
      </c>
    </row>
    <row r="16" spans="2:16" x14ac:dyDescent="0.25">
      <c r="F16" s="55"/>
    </row>
    <row r="21" spans="6:6" x14ac:dyDescent="0.25">
      <c r="F21">
        <f>COUNT(TAB!I4:P4,TAB!I5:P5,TAB!I6:P6,TAB!I7:P7,TAB!I8:P8,TAB!I9:P9,TAB!I10:P10,TAB!I11:P11)</f>
        <v>6</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2019-09-16T10:33:08Z</dcterms:modified>
</cp:coreProperties>
</file>