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292" activeTab="0"/>
  </bookViews>
  <sheets>
    <sheet name="RS chemikálie" sheetId="1" r:id="rId1"/>
  </sheets>
  <definedNames/>
  <calcPr fullCalcOnLoad="1"/>
</workbook>
</file>

<file path=xl/sharedStrings.xml><?xml version="1.0" encoding="utf-8"?>
<sst xmlns="http://schemas.openxmlformats.org/spreadsheetml/2006/main" count="201" uniqueCount="112">
  <si>
    <t>Číslo</t>
  </si>
  <si>
    <t xml:space="preserve">Název </t>
  </si>
  <si>
    <t>Specifikace</t>
  </si>
  <si>
    <t>CPV kód</t>
  </si>
  <si>
    <t>Název CPV kódu</t>
  </si>
  <si>
    <t>CAS Number</t>
  </si>
  <si>
    <t xml:space="preserve">Příloha č. 1 - technická specifikace </t>
  </si>
  <si>
    <t>předpokládané množství</t>
  </si>
  <si>
    <t>jednotka</t>
  </si>
  <si>
    <t>High Sensitivity RNA ScreenTape</t>
  </si>
  <si>
    <t>High Sens. RNA ScreenTape Sample Buffer</t>
  </si>
  <si>
    <t>High Sensitivity RNA ScreenTape Ladder</t>
  </si>
  <si>
    <t>ks</t>
  </si>
  <si>
    <t>1 vzorek</t>
  </si>
  <si>
    <t>NEMÁ</t>
  </si>
  <si>
    <t>Tris-HCl pufr</t>
  </si>
  <si>
    <t>molecular biology grade, pH=8 ; 1 M roztok</t>
  </si>
  <si>
    <t>1185-53-1</t>
  </si>
  <si>
    <t>1 lt.</t>
  </si>
  <si>
    <t>1 reakce</t>
  </si>
  <si>
    <t>kit</t>
  </si>
  <si>
    <t>Kit pro izolaci RNA z půdy</t>
  </si>
  <si>
    <t>kompatibilita s Tape Station 4200 (Agilent)</t>
  </si>
  <si>
    <t>Kit pro izolaci DNA z půdy</t>
  </si>
  <si>
    <t>Další podmínky specifikace</t>
  </si>
  <si>
    <t>Expirace alespoň 3 měsíce</t>
  </si>
  <si>
    <t>expirace minimálně 3 měsíce</t>
  </si>
  <si>
    <t>Expirace alespoň 6 měsíců</t>
  </si>
  <si>
    <t>Kit pro reverzní transkripci miRNA z rostlinných vzorků</t>
  </si>
  <si>
    <t>reakce</t>
  </si>
  <si>
    <t xml:space="preserve">kit je kompatibilní s touto downstream aplikací: qPCR; kit je vhodný pro cDNA syntézu i piRNAs (piwi-interacting RNAs); umožňuje transkripci 3'-end, 2'-O-Me modifikovaných small RNAs </t>
  </si>
  <si>
    <t>PCR kit pro kvantifikaci miRNAs</t>
  </si>
  <si>
    <t>Součástí kitu jsou homogenizační kuličky ve zkumavkách (lze dodat i mimo vlastní izolační kit), kam je možné dát cca alespoň 0,25 g půdního vzorku; vhodné pro různé typy půd, včetně kompostu a různých sedimentů; kit musí být kolonkový; protokol musí zahrnovat dva srážecí kroky; izolavaná DNA musí být v kvalitě použitelné pro tyto následující aplikace: PCR, qPCR</t>
  </si>
  <si>
    <t>kit pro kvantifikaci a detekci miRNAs; mastermix obsahuje referenční barvivo ROX; kit umožňuje simultání detekci miRNAs a mRNA; možná detekce snoRNAs; mastermix zoptimalizovaný pro použití na real-time PCR cyklerech</t>
  </si>
  <si>
    <t>TBE pufr (10x)</t>
  </si>
  <si>
    <r>
      <t>molecular biology grade; skládá se z těchto komponent: Tris, EDTA-Na</t>
    </r>
    <r>
      <rPr>
        <vertAlign val="subscript"/>
        <sz val="9"/>
        <color indexed="8"/>
        <rFont val="Arial CE"/>
        <family val="0"/>
      </rPr>
      <t>2</t>
    </r>
    <r>
      <rPr>
        <sz val="9"/>
        <color indexed="8"/>
        <rFont val="Arial CE"/>
        <family val="0"/>
      </rPr>
      <t xml:space="preserve">-salt, kyselina boritá </t>
    </r>
  </si>
  <si>
    <t>1 l</t>
  </si>
  <si>
    <t>Součástí kitu jsou homogenizační kuličky ve zkumavkách (lze dodat i mimo vlastní kit), kam je možné dát cca 2 g půdního vzorku; vhodné pro různé typy půd, včetně kompostu a různých sedimentů; izolavaná RNA musí být v kvalitě použitelné pro tyto následující aplikace: reverzní transkripce, RT-PCR, RT-qPCR</t>
  </si>
  <si>
    <t>Metal tubes 7ml</t>
  </si>
  <si>
    <t xml:space="preserve">7 ml zkumavky pro homogenizaci vzorků, plně kompatibilní s Precellys Evolution homogenizérem a nástavcem na 7 ml zkumavky., včetně speciálního držáku a destičky kompatibilní s Precellys Evolution. </t>
  </si>
  <si>
    <t>část 2</t>
  </si>
  <si>
    <t>část 3</t>
  </si>
  <si>
    <t>část 4</t>
  </si>
  <si>
    <t>část 1</t>
  </si>
  <si>
    <t>Kity a reagencie pro izolaci DNA, RNA, pro reverzní transkripci a pro qPCR (real-time PCR)</t>
  </si>
  <si>
    <t>ano/ne</t>
  </si>
  <si>
    <t>24327000-2</t>
  </si>
  <si>
    <t>Různé organické chemické látky</t>
  </si>
  <si>
    <t>33192500-7</t>
  </si>
  <si>
    <t>Zkumavky</t>
  </si>
  <si>
    <t>Kity a reagencie pro analýzu RNA na Tape Station 4200 (Agilent)</t>
  </si>
  <si>
    <t>Zkumavky pro homogenizaci vzorků o objemu 15ml (lysing matrix 15ml)</t>
  </si>
  <si>
    <t>2-mercaptoethanol</t>
  </si>
  <si>
    <t>for molecular biology, &gt;=99%</t>
  </si>
  <si>
    <t>lt</t>
  </si>
  <si>
    <t>60-24-2</t>
  </si>
  <si>
    <t xml:space="preserve">24327000-2 </t>
  </si>
  <si>
    <t>agaroza</t>
  </si>
  <si>
    <t>for molecular biology</t>
  </si>
  <si>
    <t>kg</t>
  </si>
  <si>
    <t>9012-36-3</t>
  </si>
  <si>
    <t>aktivní uhlí</t>
  </si>
  <si>
    <t>for plant cell culture</t>
  </si>
  <si>
    <t>7440-44-0</t>
  </si>
  <si>
    <t>24954000-6</t>
  </si>
  <si>
    <t>Aktivní uhlí</t>
  </si>
  <si>
    <t>ampicilin trihydrát</t>
  </si>
  <si>
    <t>anhydrous (HPLC)</t>
  </si>
  <si>
    <t>7177-48-2</t>
  </si>
  <si>
    <t>for cell culture</t>
  </si>
  <si>
    <t>chloroform</t>
  </si>
  <si>
    <t>containing amylenes as stabilizer</t>
  </si>
  <si>
    <t>67-66-3</t>
  </si>
  <si>
    <t xml:space="preserve">maltoza </t>
  </si>
  <si>
    <t>6363-53-7</t>
  </si>
  <si>
    <t>MS murashige skoog medium</t>
  </si>
  <si>
    <t>Nuclease free water (DEPC)</t>
  </si>
  <si>
    <t>7732-18-5</t>
  </si>
  <si>
    <t>24316000-2</t>
  </si>
  <si>
    <t>Destilovaná voda</t>
  </si>
  <si>
    <t>PEG solution</t>
  </si>
  <si>
    <t>for hybridoma</t>
  </si>
  <si>
    <t>25322-68-3</t>
  </si>
  <si>
    <t>phenol-chloroform-isoamyl alcohol mixture</t>
  </si>
  <si>
    <t>pro izolaci NK</t>
  </si>
  <si>
    <t>136112-00-0</t>
  </si>
  <si>
    <t>sacharoza</t>
  </si>
  <si>
    <t>57-50-1</t>
  </si>
  <si>
    <t>STE Buffer solution</t>
  </si>
  <si>
    <t>for MB</t>
  </si>
  <si>
    <t>Tris-EDTA buffer solution</t>
  </si>
  <si>
    <t>Orange serum agar</t>
  </si>
  <si>
    <t>Ribavirin</t>
  </si>
  <si>
    <t>Ribavirin ≥98% - Guanosine (ribonucleic) analog used in threatments against DNA and RNA viral infections. Can not be in tablets/pills</t>
  </si>
  <si>
    <t>g</t>
  </si>
  <si>
    <t>36791-04-5</t>
  </si>
  <si>
    <t>Cena musí zahrnovat u všech položek poštovné a balné.</t>
  </si>
  <si>
    <t>Dodání do 3 týdnů, pokud není ve specifikaci uvedeno jinak.</t>
  </si>
  <si>
    <t>Homogenizační zkumavky velké</t>
  </si>
  <si>
    <t>Chemikálie pro molekulární biologii</t>
  </si>
  <si>
    <t>Garantovaná expirace u chemikálií min. 3 měsíce, pokud neuvedeno ve specifikaci jinak.</t>
  </si>
  <si>
    <t>limitní cena za část</t>
  </si>
  <si>
    <t>nabídková cena za část</t>
  </si>
  <si>
    <t>Ostatní povinné parametry:</t>
  </si>
  <si>
    <r>
      <t xml:space="preserve">Celková cena za </t>
    </r>
    <r>
      <rPr>
        <sz val="11"/>
        <rFont val="Arial"/>
        <family val="2"/>
      </rPr>
      <t>předpokládané množství</t>
    </r>
    <r>
      <rPr>
        <sz val="9"/>
        <rFont val="Arial"/>
        <family val="2"/>
      </rPr>
      <t xml:space="preserve"> bez DPH </t>
    </r>
  </si>
  <si>
    <r>
      <t xml:space="preserve">Nabídková cena za 1 kus </t>
    </r>
    <r>
      <rPr>
        <b/>
        <sz val="11"/>
        <color indexed="10"/>
        <rFont val="Arial"/>
        <family val="2"/>
      </rPr>
      <t xml:space="preserve">požadovaného balení </t>
    </r>
    <r>
      <rPr>
        <b/>
        <sz val="9"/>
        <color indexed="10"/>
        <rFont val="Arial"/>
        <family val="2"/>
      </rPr>
      <t>bez DPH (VYPLNÍ DODAVATEL)</t>
    </r>
  </si>
  <si>
    <r>
      <t xml:space="preserve">Splnění kritéria </t>
    </r>
    <r>
      <rPr>
        <b/>
        <sz val="9"/>
        <color indexed="10"/>
        <rFont val="Arial"/>
        <family val="2"/>
      </rPr>
      <t>(VYPLNÍ DODAVATEL)</t>
    </r>
  </si>
  <si>
    <t>požadované balení</t>
  </si>
  <si>
    <r>
      <t xml:space="preserve">Pozn.: Uchazeč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J ,,Nabídková cena za 1 kus požadovaného balení" a potvrdit splnění kritéria specifikace, případně dalších podmínek specifikace ve sloupcích D a F (vše žlutě označeno).</t>
    </r>
  </si>
  <si>
    <t>Vyřízení reklamace do 1 měsíce</t>
  </si>
  <si>
    <t>15 ml zkumavky pro homogenizaci vzorků o váze 2-4g. Zkumavky musí být plně kompatibilní s přístrojem Precellys Evolution a adaptérem na 15ml zkumavky. Zkumavka obsahuje skleněné kuličky o velikosti 0,5 mm</t>
  </si>
  <si>
    <t>Dehydrated culture media for cultivation of fungi and aciduric, putrefactive acid tolerant microorganisms that are capable of surviving in citrus acids and products. Ingredients: Tryptone, Yeast extract, 
Dextrose (Glucose), 
Dipotassium hydrogen phosphate, 
Orange serum and Agar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</si>
</sst>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  <numFmt numFmtId="171" formatCode="#,##0.00\ &quot;Kč&quot;"/>
    <numFmt numFmtId="172" formatCode="#,##0.00\ _K_č"/>
  </numFmts>
  <fonts count="80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0"/>
    </font>
    <font>
      <b/>
      <sz val="10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vertAlign val="subscript"/>
      <sz val="9"/>
      <color indexed="8"/>
      <name val="Arial CE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 CE"/>
      <family val="0"/>
    </font>
    <font>
      <sz val="12"/>
      <color indexed="10"/>
      <name val="Arial CE"/>
      <family val="2"/>
    </font>
    <font>
      <b/>
      <sz val="9"/>
      <color indexed="10"/>
      <name val="Arial"/>
      <family val="2"/>
    </font>
    <font>
      <b/>
      <sz val="12"/>
      <color indexed="10"/>
      <name val="Arial CE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sz val="9"/>
      <color rgb="FF000000"/>
      <name val="Arial CE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rgb="FFFF0000"/>
      <name val="Arial CE"/>
      <family val="0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66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 vertical="center"/>
    </xf>
    <xf numFmtId="0" fontId="67" fillId="34" borderId="10" xfId="0" applyFont="1" applyFill="1" applyBorder="1" applyAlignment="1">
      <alignment horizontal="left" vertical="center" wrapText="1" shrinkToFit="1"/>
    </xf>
    <xf numFmtId="0" fontId="67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vertical="center"/>
    </xf>
    <xf numFmtId="0" fontId="67" fillId="34" borderId="10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6" fillId="35" borderId="10" xfId="0" applyFont="1" applyFill="1" applyBorder="1" applyAlignment="1">
      <alignment wrapText="1"/>
    </xf>
    <xf numFmtId="0" fontId="67" fillId="35" borderId="10" xfId="0" applyFont="1" applyFill="1" applyBorder="1" applyAlignment="1">
      <alignment horizontal="center" vertical="center" wrapText="1" shrinkToFit="1"/>
    </xf>
    <xf numFmtId="0" fontId="67" fillId="35" borderId="10" xfId="0" applyFont="1" applyFill="1" applyBorder="1" applyAlignment="1">
      <alignment horizontal="left" vertical="center" wrapText="1" shrinkToFit="1"/>
    </xf>
    <xf numFmtId="0" fontId="6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vertical="center" wrapText="1" shrinkToFit="1"/>
    </xf>
    <xf numFmtId="171" fontId="69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0" fontId="73" fillId="33" borderId="10" xfId="0" applyFont="1" applyFill="1" applyBorder="1" applyAlignment="1">
      <alignment horizontal="center" vertical="center" wrapText="1"/>
    </xf>
    <xf numFmtId="171" fontId="69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 shrinkToFit="1"/>
    </xf>
    <xf numFmtId="0" fontId="69" fillId="0" borderId="11" xfId="0" applyFont="1" applyFill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 shrinkToFit="1"/>
    </xf>
    <xf numFmtId="0" fontId="69" fillId="0" borderId="11" xfId="0" applyFont="1" applyBorder="1" applyAlignment="1">
      <alignment horizontal="center" vertical="center" wrapText="1" shrinkToFit="1"/>
    </xf>
    <xf numFmtId="0" fontId="74" fillId="0" borderId="10" xfId="47" applyFont="1" applyBorder="1" applyAlignment="1">
      <alignment wrapText="1"/>
      <protection/>
    </xf>
    <xf numFmtId="0" fontId="74" fillId="0" borderId="10" xfId="47" applyFont="1" applyBorder="1" applyAlignment="1">
      <alignment horizontal="left" vertical="top" wrapText="1"/>
      <protection/>
    </xf>
    <xf numFmtId="0" fontId="47" fillId="0" borderId="10" xfId="47" applyBorder="1" applyAlignment="1">
      <alignment horizontal="center" vertical="top"/>
      <protection/>
    </xf>
    <xf numFmtId="0" fontId="68" fillId="0" borderId="10" xfId="47" applyFont="1" applyBorder="1" applyAlignment="1">
      <alignment vertical="center"/>
      <protection/>
    </xf>
    <xf numFmtId="0" fontId="47" fillId="0" borderId="10" xfId="47" applyBorder="1">
      <alignment/>
      <protection/>
    </xf>
    <xf numFmtId="0" fontId="47" fillId="35" borderId="10" xfId="47" applyFill="1" applyBorder="1" applyAlignment="1">
      <alignment horizontal="center" vertical="top"/>
      <protection/>
    </xf>
    <xf numFmtId="0" fontId="47" fillId="0" borderId="10" xfId="47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 wrapText="1"/>
    </xf>
    <xf numFmtId="171" fontId="75" fillId="0" borderId="0" xfId="0" applyNumberFormat="1" applyFont="1" applyAlignment="1">
      <alignment/>
    </xf>
    <xf numFmtId="0" fontId="7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71" fillId="0" borderId="11" xfId="0" applyFont="1" applyFill="1" applyBorder="1" applyAlignment="1">
      <alignment horizontal="left" vertical="center" wrapText="1" shrinkToFit="1"/>
    </xf>
    <xf numFmtId="0" fontId="10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76" fillId="36" borderId="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/>
    </xf>
    <xf numFmtId="3" fontId="69" fillId="0" borderId="10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47" fillId="0" borderId="10" xfId="47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16" fillId="34" borderId="10" xfId="0" applyFont="1" applyFill="1" applyBorder="1" applyAlignment="1">
      <alignment vertical="center"/>
    </xf>
    <xf numFmtId="171" fontId="77" fillId="34" borderId="10" xfId="0" applyNumberFormat="1" applyFont="1" applyFill="1" applyBorder="1" applyAlignment="1">
      <alignment horizontal="center" vertical="center"/>
    </xf>
    <xf numFmtId="171" fontId="75" fillId="34" borderId="10" xfId="0" applyNumberFormat="1" applyFont="1" applyFill="1" applyBorder="1" applyAlignment="1">
      <alignment horizontal="center"/>
    </xf>
    <xf numFmtId="171" fontId="75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37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47" fillId="34" borderId="10" xfId="47" applyFill="1" applyBorder="1" applyAlignment="1">
      <alignment horizontal="center" vertical="top"/>
      <protection/>
    </xf>
    <xf numFmtId="171" fontId="78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171" fontId="16" fillId="38" borderId="10" xfId="0" applyNumberFormat="1" applyFont="1" applyFill="1" applyBorder="1" applyAlignment="1">
      <alignment horizontal="center"/>
    </xf>
    <xf numFmtId="171" fontId="16" fillId="38" borderId="10" xfId="0" applyNumberFormat="1" applyFont="1" applyFill="1" applyBorder="1" applyAlignment="1">
      <alignment horizontal="center" vertical="center"/>
    </xf>
    <xf numFmtId="171" fontId="79" fillId="38" borderId="10" xfId="47" applyNumberFormat="1" applyFont="1" applyFill="1" applyBorder="1" applyAlignment="1">
      <alignment horizontal="center" vertical="center"/>
      <protection/>
    </xf>
    <xf numFmtId="171" fontId="11" fillId="38" borderId="10" xfId="0" applyNumberFormat="1" applyFont="1" applyFill="1" applyBorder="1" applyAlignment="1">
      <alignment horizontal="center"/>
    </xf>
    <xf numFmtId="0" fontId="68" fillId="0" borderId="10" xfId="47" applyFont="1" applyBorder="1" applyAlignment="1">
      <alignment horizontal="center" vertical="center"/>
      <protection/>
    </xf>
    <xf numFmtId="0" fontId="68" fillId="0" borderId="10" xfId="47" applyFont="1" applyFill="1" applyBorder="1" applyAlignment="1">
      <alignment horizontal="center" vertical="center"/>
      <protection/>
    </xf>
    <xf numFmtId="0" fontId="5" fillId="39" borderId="10" xfId="0" applyFont="1" applyFill="1" applyBorder="1" applyAlignment="1">
      <alignment vertical="center" wrapText="1" shrinkToFit="1"/>
    </xf>
    <xf numFmtId="0" fontId="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90" zoomScaleNormal="90" zoomScalePageLayoutView="0" workbookViewId="0" topLeftCell="A26">
      <selection activeCell="C38" sqref="C38"/>
    </sheetView>
  </sheetViews>
  <sheetFormatPr defaultColWidth="9.00390625" defaultRowHeight="12.75"/>
  <cols>
    <col min="1" max="1" width="9.125" style="0" customWidth="1"/>
    <col min="2" max="2" width="61.75390625" style="0" customWidth="1"/>
    <col min="3" max="3" width="48.75390625" style="6" customWidth="1"/>
    <col min="4" max="4" width="12.25390625" style="6" customWidth="1"/>
    <col min="5" max="5" width="25.00390625" style="6" customWidth="1"/>
    <col min="6" max="6" width="12.25390625" style="6" customWidth="1"/>
    <col min="7" max="7" width="14.625" style="0" customWidth="1"/>
    <col min="8" max="8" width="14.375" style="8" customWidth="1"/>
    <col min="9" max="9" width="11.75390625" style="0" customWidth="1"/>
    <col min="10" max="10" width="19.75390625" style="0" customWidth="1"/>
    <col min="11" max="11" width="22.75390625" style="8" customWidth="1"/>
    <col min="12" max="12" width="16.375" style="5" customWidth="1"/>
    <col min="13" max="13" width="15.375" style="0" customWidth="1"/>
    <col min="14" max="14" width="32.125" style="0" customWidth="1"/>
    <col min="18" max="18" width="17.125" style="0" customWidth="1"/>
  </cols>
  <sheetData>
    <row r="1" spans="1:14" ht="26.25">
      <c r="A1" s="110" t="s">
        <v>6</v>
      </c>
      <c r="B1" s="110"/>
      <c r="C1" s="110"/>
      <c r="D1" s="110"/>
      <c r="E1" s="110"/>
      <c r="F1" s="110"/>
      <c r="G1" s="110"/>
      <c r="H1" s="110"/>
      <c r="I1" s="110"/>
      <c r="J1" s="94"/>
      <c r="K1" s="3"/>
      <c r="N1" s="2"/>
    </row>
    <row r="2" spans="11:14" ht="12.75">
      <c r="K2"/>
      <c r="N2" s="2"/>
    </row>
    <row r="3" spans="1:14" ht="15.75">
      <c r="A3" s="111" t="s">
        <v>108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"/>
      <c r="N3" s="2"/>
    </row>
    <row r="4" spans="11:14" ht="12.75">
      <c r="K4" s="10"/>
      <c r="N4" s="2"/>
    </row>
    <row r="5" spans="1:14" ht="54">
      <c r="A5" s="39" t="s">
        <v>0</v>
      </c>
      <c r="B5" s="1" t="s">
        <v>1</v>
      </c>
      <c r="C5" s="7" t="s">
        <v>2</v>
      </c>
      <c r="D5" s="39" t="s">
        <v>106</v>
      </c>
      <c r="E5" s="39" t="s">
        <v>24</v>
      </c>
      <c r="F5" s="39" t="s">
        <v>106</v>
      </c>
      <c r="G5" s="39" t="s">
        <v>8</v>
      </c>
      <c r="H5" s="100" t="s">
        <v>7</v>
      </c>
      <c r="I5" s="39" t="s">
        <v>107</v>
      </c>
      <c r="J5" s="45" t="s">
        <v>105</v>
      </c>
      <c r="K5" s="99" t="s">
        <v>104</v>
      </c>
      <c r="L5" s="39" t="s">
        <v>5</v>
      </c>
      <c r="M5" s="98" t="s">
        <v>3</v>
      </c>
      <c r="N5" s="98" t="s">
        <v>4</v>
      </c>
    </row>
    <row r="6" spans="1:14" ht="12.75">
      <c r="A6" s="70" t="s">
        <v>43</v>
      </c>
      <c r="B6" s="72" t="s">
        <v>50</v>
      </c>
      <c r="C6" s="22"/>
      <c r="D6" s="23" t="s">
        <v>45</v>
      </c>
      <c r="E6" s="19"/>
      <c r="F6" s="19"/>
      <c r="G6" s="33"/>
      <c r="H6" s="78"/>
      <c r="I6" s="33"/>
      <c r="J6" s="33"/>
      <c r="K6" s="33"/>
      <c r="L6" s="31"/>
      <c r="M6" s="37"/>
      <c r="N6" s="35"/>
    </row>
    <row r="7" spans="1:14" ht="12.75">
      <c r="A7" s="40">
        <v>1</v>
      </c>
      <c r="B7" s="29" t="s">
        <v>9</v>
      </c>
      <c r="C7" s="18" t="s">
        <v>22</v>
      </c>
      <c r="D7" s="24"/>
      <c r="E7" s="14" t="s">
        <v>25</v>
      </c>
      <c r="F7" s="28"/>
      <c r="G7" s="37" t="s">
        <v>20</v>
      </c>
      <c r="H7" s="77">
        <v>10</v>
      </c>
      <c r="I7" s="37">
        <v>1</v>
      </c>
      <c r="J7" s="38">
        <v>0</v>
      </c>
      <c r="K7" s="46">
        <f>(H7/I7)*J7</f>
        <v>0</v>
      </c>
      <c r="L7" s="34" t="s">
        <v>14</v>
      </c>
      <c r="M7" s="37" t="s">
        <v>46</v>
      </c>
      <c r="N7" s="35" t="s">
        <v>47</v>
      </c>
    </row>
    <row r="8" spans="1:14" ht="12.75">
      <c r="A8" s="40">
        <v>2</v>
      </c>
      <c r="B8" s="29" t="s">
        <v>10</v>
      </c>
      <c r="C8" s="18" t="s">
        <v>22</v>
      </c>
      <c r="D8" s="24"/>
      <c r="E8" s="14" t="s">
        <v>25</v>
      </c>
      <c r="F8" s="28"/>
      <c r="G8" s="37" t="s">
        <v>20</v>
      </c>
      <c r="H8" s="77">
        <v>10</v>
      </c>
      <c r="I8" s="37">
        <v>1</v>
      </c>
      <c r="J8" s="38">
        <v>0</v>
      </c>
      <c r="K8" s="46">
        <f>(H8/I8)*J8</f>
        <v>0</v>
      </c>
      <c r="L8" s="34" t="s">
        <v>14</v>
      </c>
      <c r="M8" s="37" t="s">
        <v>46</v>
      </c>
      <c r="N8" s="35" t="s">
        <v>47</v>
      </c>
    </row>
    <row r="9" spans="1:14" ht="12.75">
      <c r="A9" s="40">
        <v>3</v>
      </c>
      <c r="B9" s="29" t="s">
        <v>11</v>
      </c>
      <c r="C9" s="18" t="s">
        <v>22</v>
      </c>
      <c r="D9" s="24"/>
      <c r="E9" s="14" t="s">
        <v>25</v>
      </c>
      <c r="F9" s="28"/>
      <c r="G9" s="37" t="s">
        <v>20</v>
      </c>
      <c r="H9" s="77">
        <v>10</v>
      </c>
      <c r="I9" s="37">
        <v>1</v>
      </c>
      <c r="J9" s="38">
        <v>0</v>
      </c>
      <c r="K9" s="46">
        <f>(H9/I9)*J9</f>
        <v>0</v>
      </c>
      <c r="L9" s="34" t="s">
        <v>14</v>
      </c>
      <c r="M9" s="37" t="s">
        <v>46</v>
      </c>
      <c r="N9" s="35" t="s">
        <v>47</v>
      </c>
    </row>
    <row r="10" spans="1:14" ht="15.75">
      <c r="A10" s="40"/>
      <c r="B10" s="85" t="s">
        <v>102</v>
      </c>
      <c r="C10" s="18"/>
      <c r="D10" s="18"/>
      <c r="E10" s="14"/>
      <c r="F10" s="14"/>
      <c r="G10" s="37"/>
      <c r="H10" s="77"/>
      <c r="I10" s="37"/>
      <c r="J10" s="103">
        <f>SUM(J7:J9)</f>
        <v>0</v>
      </c>
      <c r="K10" s="102">
        <f>SUM(K7:K9)</f>
        <v>0</v>
      </c>
      <c r="L10" s="34"/>
      <c r="M10" s="37"/>
      <c r="N10" s="35"/>
    </row>
    <row r="11" spans="1:14" ht="15.75">
      <c r="A11" s="41"/>
      <c r="B11" s="85" t="s">
        <v>101</v>
      </c>
      <c r="C11" s="22"/>
      <c r="D11" s="22"/>
      <c r="E11" s="19"/>
      <c r="F11" s="19"/>
      <c r="G11" s="33"/>
      <c r="H11" s="78"/>
      <c r="I11" s="33"/>
      <c r="K11" s="86">
        <v>120000</v>
      </c>
      <c r="L11" s="31"/>
      <c r="M11" s="37"/>
      <c r="N11" s="35"/>
    </row>
    <row r="12" spans="1:14" ht="15.75">
      <c r="A12" s="41"/>
      <c r="B12" s="85"/>
      <c r="C12" s="22"/>
      <c r="D12" s="22"/>
      <c r="E12" s="19"/>
      <c r="F12" s="19"/>
      <c r="G12" s="33"/>
      <c r="H12" s="78"/>
      <c r="I12" s="33"/>
      <c r="J12" s="33"/>
      <c r="K12" s="86"/>
      <c r="L12" s="31"/>
      <c r="M12" s="37"/>
      <c r="N12" s="35"/>
    </row>
    <row r="13" spans="1:14" ht="25.5">
      <c r="A13" s="75" t="s">
        <v>40</v>
      </c>
      <c r="B13" s="71" t="s">
        <v>44</v>
      </c>
      <c r="C13" s="22"/>
      <c r="D13" s="23" t="s">
        <v>45</v>
      </c>
      <c r="E13" s="19"/>
      <c r="F13" s="19"/>
      <c r="G13" s="33"/>
      <c r="H13" s="78"/>
      <c r="I13" s="33"/>
      <c r="J13" s="33"/>
      <c r="K13" s="33"/>
      <c r="L13" s="31"/>
      <c r="M13" s="37"/>
      <c r="N13" s="35"/>
    </row>
    <row r="14" spans="1:14" ht="88.5" customHeight="1">
      <c r="A14" s="40">
        <v>1</v>
      </c>
      <c r="B14" s="13" t="s">
        <v>23</v>
      </c>
      <c r="C14" s="18" t="s">
        <v>32</v>
      </c>
      <c r="D14" s="24"/>
      <c r="E14" s="14"/>
      <c r="F14" s="14"/>
      <c r="G14" s="37" t="s">
        <v>13</v>
      </c>
      <c r="H14" s="77">
        <v>500</v>
      </c>
      <c r="I14" s="37">
        <v>100</v>
      </c>
      <c r="J14" s="38">
        <v>0</v>
      </c>
      <c r="K14" s="46">
        <f>(H14/I14)*J14</f>
        <v>0</v>
      </c>
      <c r="L14" s="34" t="s">
        <v>14</v>
      </c>
      <c r="M14" s="37" t="s">
        <v>46</v>
      </c>
      <c r="N14" s="35" t="s">
        <v>47</v>
      </c>
    </row>
    <row r="15" spans="1:14" ht="69.75" customHeight="1">
      <c r="A15" s="40">
        <v>2</v>
      </c>
      <c r="B15" s="13" t="s">
        <v>21</v>
      </c>
      <c r="C15" s="18" t="s">
        <v>37</v>
      </c>
      <c r="D15" s="24"/>
      <c r="E15" s="15"/>
      <c r="F15" s="15"/>
      <c r="G15" s="37" t="s">
        <v>13</v>
      </c>
      <c r="H15" s="77">
        <v>150</v>
      </c>
      <c r="I15" s="37">
        <v>25</v>
      </c>
      <c r="J15" s="38">
        <v>0</v>
      </c>
      <c r="K15" s="46">
        <f>(H15/I15)*J15</f>
        <v>0</v>
      </c>
      <c r="L15" s="34" t="s">
        <v>14</v>
      </c>
      <c r="M15" s="37" t="s">
        <v>46</v>
      </c>
      <c r="N15" s="35" t="s">
        <v>47</v>
      </c>
    </row>
    <row r="16" spans="1:14" ht="51.75" customHeight="1">
      <c r="A16" s="40">
        <v>3</v>
      </c>
      <c r="B16" s="17" t="s">
        <v>31</v>
      </c>
      <c r="C16" s="18" t="s">
        <v>33</v>
      </c>
      <c r="D16" s="24"/>
      <c r="E16" s="15" t="s">
        <v>26</v>
      </c>
      <c r="F16" s="27"/>
      <c r="G16" s="37" t="s">
        <v>19</v>
      </c>
      <c r="H16" s="77">
        <v>600</v>
      </c>
      <c r="I16" s="37">
        <v>200</v>
      </c>
      <c r="J16" s="38">
        <v>0</v>
      </c>
      <c r="K16" s="46">
        <f>(H16/I16)*J16</f>
        <v>0</v>
      </c>
      <c r="L16" s="34" t="s">
        <v>14</v>
      </c>
      <c r="M16" s="37" t="s">
        <v>46</v>
      </c>
      <c r="N16" s="35" t="s">
        <v>47</v>
      </c>
    </row>
    <row r="17" spans="1:14" ht="48">
      <c r="A17" s="40">
        <v>4</v>
      </c>
      <c r="B17" s="13" t="s">
        <v>28</v>
      </c>
      <c r="C17" s="18" t="s">
        <v>30</v>
      </c>
      <c r="D17" s="24"/>
      <c r="E17" s="15" t="s">
        <v>27</v>
      </c>
      <c r="F17" s="27"/>
      <c r="G17" s="34" t="s">
        <v>29</v>
      </c>
      <c r="H17" s="79">
        <v>100</v>
      </c>
      <c r="I17" s="34">
        <v>50</v>
      </c>
      <c r="J17" s="38">
        <v>0</v>
      </c>
      <c r="K17" s="46">
        <f>(H17/I17)*J17</f>
        <v>0</v>
      </c>
      <c r="L17" s="34" t="s">
        <v>14</v>
      </c>
      <c r="M17" s="37" t="s">
        <v>46</v>
      </c>
      <c r="N17" s="35" t="s">
        <v>47</v>
      </c>
    </row>
    <row r="18" spans="1:14" ht="15.75">
      <c r="A18" s="40"/>
      <c r="B18" s="85" t="s">
        <v>102</v>
      </c>
      <c r="C18" s="18"/>
      <c r="D18" s="18"/>
      <c r="E18" s="15"/>
      <c r="F18" s="15"/>
      <c r="G18" s="34"/>
      <c r="H18" s="79"/>
      <c r="I18" s="34"/>
      <c r="J18" s="104">
        <f>SUM(J14:J17)</f>
        <v>0</v>
      </c>
      <c r="K18" s="102">
        <f>SUM(K14:K17)</f>
        <v>0</v>
      </c>
      <c r="L18" s="34"/>
      <c r="M18" s="37"/>
      <c r="N18" s="35"/>
    </row>
    <row r="19" spans="1:14" ht="15.75">
      <c r="A19" s="41"/>
      <c r="B19" s="85" t="s">
        <v>101</v>
      </c>
      <c r="C19" s="22"/>
      <c r="D19" s="22"/>
      <c r="E19" s="19"/>
      <c r="F19" s="19"/>
      <c r="G19" s="33"/>
      <c r="H19" s="78"/>
      <c r="I19" s="33"/>
      <c r="J19" s="33"/>
      <c r="K19" s="86">
        <v>200000</v>
      </c>
      <c r="L19" s="31"/>
      <c r="M19" s="33"/>
      <c r="N19" s="33"/>
    </row>
    <row r="20" spans="1:14" ht="15.75">
      <c r="A20" s="91"/>
      <c r="B20" s="85"/>
      <c r="C20" s="22"/>
      <c r="D20" s="22"/>
      <c r="E20" s="19"/>
      <c r="F20" s="19"/>
      <c r="G20" s="33"/>
      <c r="H20" s="78"/>
      <c r="I20" s="33"/>
      <c r="J20" s="33"/>
      <c r="K20" s="86"/>
      <c r="L20" s="31"/>
      <c r="M20" s="33"/>
      <c r="N20" s="33"/>
    </row>
    <row r="21" spans="1:14" ht="12.75">
      <c r="A21" s="73" t="s">
        <v>41</v>
      </c>
      <c r="B21" s="72" t="s">
        <v>99</v>
      </c>
      <c r="C21" s="42"/>
      <c r="D21" s="23" t="s">
        <v>45</v>
      </c>
      <c r="E21" s="42"/>
      <c r="F21" s="42"/>
      <c r="G21" s="4"/>
      <c r="H21" s="80"/>
      <c r="I21" s="43"/>
      <c r="J21" s="43"/>
      <c r="K21" s="44"/>
      <c r="L21" s="9"/>
      <c r="M21" s="4"/>
      <c r="N21" s="4"/>
    </row>
    <row r="22" spans="1:14" ht="12.75">
      <c r="A22" s="55">
        <v>1</v>
      </c>
      <c r="B22" s="48" t="s">
        <v>52</v>
      </c>
      <c r="C22" s="66" t="s">
        <v>53</v>
      </c>
      <c r="D22" s="47"/>
      <c r="E22" s="12"/>
      <c r="F22" s="12"/>
      <c r="G22" s="53" t="s">
        <v>54</v>
      </c>
      <c r="H22" s="53">
        <v>0.1</v>
      </c>
      <c r="I22" s="53">
        <v>0.025</v>
      </c>
      <c r="J22" s="38">
        <v>0</v>
      </c>
      <c r="K22" s="46">
        <f aca="true" t="shared" si="0" ref="K22:K38">(H22/I22)*J22</f>
        <v>0</v>
      </c>
      <c r="L22" s="51" t="s">
        <v>55</v>
      </c>
      <c r="M22" s="53" t="s">
        <v>56</v>
      </c>
      <c r="N22" s="95" t="s">
        <v>47</v>
      </c>
    </row>
    <row r="23" spans="1:14" ht="12.75">
      <c r="A23" s="55">
        <v>2</v>
      </c>
      <c r="B23" s="48" t="s">
        <v>57</v>
      </c>
      <c r="C23" s="66" t="s">
        <v>58</v>
      </c>
      <c r="D23" s="47"/>
      <c r="E23" s="12"/>
      <c r="F23" s="12"/>
      <c r="G23" s="53" t="s">
        <v>59</v>
      </c>
      <c r="H23" s="53">
        <v>1.2</v>
      </c>
      <c r="I23" s="53">
        <v>0.1</v>
      </c>
      <c r="J23" s="38">
        <v>0</v>
      </c>
      <c r="K23" s="46">
        <f t="shared" si="0"/>
        <v>0</v>
      </c>
      <c r="L23" s="51" t="s">
        <v>60</v>
      </c>
      <c r="M23" s="53" t="s">
        <v>56</v>
      </c>
      <c r="N23" s="95" t="s">
        <v>47</v>
      </c>
    </row>
    <row r="24" spans="1:14" ht="12.75">
      <c r="A24" s="55">
        <v>3</v>
      </c>
      <c r="B24" s="48" t="s">
        <v>61</v>
      </c>
      <c r="C24" s="66" t="s">
        <v>62</v>
      </c>
      <c r="D24" s="47"/>
      <c r="E24" s="12"/>
      <c r="F24" s="12"/>
      <c r="G24" s="53" t="s">
        <v>59</v>
      </c>
      <c r="H24" s="53">
        <v>2</v>
      </c>
      <c r="I24" s="53">
        <v>0.5</v>
      </c>
      <c r="J24" s="38">
        <v>0</v>
      </c>
      <c r="K24" s="46">
        <f t="shared" si="0"/>
        <v>0</v>
      </c>
      <c r="L24" s="51" t="s">
        <v>63</v>
      </c>
      <c r="M24" s="53" t="s">
        <v>64</v>
      </c>
      <c r="N24" s="95" t="s">
        <v>65</v>
      </c>
    </row>
    <row r="25" spans="1:14" ht="12.75">
      <c r="A25" s="55">
        <v>4</v>
      </c>
      <c r="B25" s="48" t="s">
        <v>66</v>
      </c>
      <c r="C25" s="67" t="s">
        <v>67</v>
      </c>
      <c r="D25" s="47"/>
      <c r="E25" s="12"/>
      <c r="F25" s="12"/>
      <c r="G25" s="51" t="s">
        <v>59</v>
      </c>
      <c r="H25" s="53">
        <v>0.2</v>
      </c>
      <c r="I25" s="51">
        <v>0.1</v>
      </c>
      <c r="J25" s="38">
        <v>0</v>
      </c>
      <c r="K25" s="46">
        <f t="shared" si="0"/>
        <v>0</v>
      </c>
      <c r="L25" s="51" t="s">
        <v>68</v>
      </c>
      <c r="M25" s="53" t="s">
        <v>56</v>
      </c>
      <c r="N25" s="95" t="s">
        <v>47</v>
      </c>
    </row>
    <row r="26" spans="1:14" ht="12.75">
      <c r="A26" s="55">
        <v>5</v>
      </c>
      <c r="B26" s="48" t="s">
        <v>70</v>
      </c>
      <c r="C26" s="66" t="s">
        <v>71</v>
      </c>
      <c r="D26" s="47"/>
      <c r="E26" s="12"/>
      <c r="F26" s="12"/>
      <c r="G26" s="53" t="s">
        <v>54</v>
      </c>
      <c r="H26" s="53">
        <v>4</v>
      </c>
      <c r="I26" s="53">
        <v>1</v>
      </c>
      <c r="J26" s="38">
        <v>0</v>
      </c>
      <c r="K26" s="46">
        <f t="shared" si="0"/>
        <v>0</v>
      </c>
      <c r="L26" s="51" t="s">
        <v>72</v>
      </c>
      <c r="M26" s="53" t="s">
        <v>56</v>
      </c>
      <c r="N26" s="95" t="s">
        <v>47</v>
      </c>
    </row>
    <row r="27" spans="1:14" ht="12.75">
      <c r="A27" s="56">
        <v>6</v>
      </c>
      <c r="B27" s="48" t="s">
        <v>73</v>
      </c>
      <c r="C27" s="66" t="s">
        <v>69</v>
      </c>
      <c r="D27" s="47"/>
      <c r="E27" s="12"/>
      <c r="F27" s="12"/>
      <c r="G27" s="53" t="s">
        <v>59</v>
      </c>
      <c r="H27" s="53">
        <v>4</v>
      </c>
      <c r="I27" s="53">
        <v>1</v>
      </c>
      <c r="J27" s="38">
        <v>0</v>
      </c>
      <c r="K27" s="46">
        <f t="shared" si="0"/>
        <v>0</v>
      </c>
      <c r="L27" s="51" t="s">
        <v>74</v>
      </c>
      <c r="M27" s="53" t="s">
        <v>56</v>
      </c>
      <c r="N27" s="95" t="s">
        <v>47</v>
      </c>
    </row>
    <row r="28" spans="1:14" ht="12.75">
      <c r="A28" s="56">
        <v>7</v>
      </c>
      <c r="B28" s="48" t="s">
        <v>75</v>
      </c>
      <c r="C28" s="68" t="s">
        <v>62</v>
      </c>
      <c r="D28" s="47"/>
      <c r="E28" s="12"/>
      <c r="F28" s="12"/>
      <c r="G28" s="51" t="s">
        <v>54</v>
      </c>
      <c r="H28" s="81">
        <v>2</v>
      </c>
      <c r="I28" s="51">
        <v>1</v>
      </c>
      <c r="J28" s="38">
        <v>0</v>
      </c>
      <c r="K28" s="46">
        <f t="shared" si="0"/>
        <v>0</v>
      </c>
      <c r="L28" s="34" t="s">
        <v>14</v>
      </c>
      <c r="M28" s="53" t="s">
        <v>56</v>
      </c>
      <c r="N28" s="95" t="s">
        <v>47</v>
      </c>
    </row>
    <row r="29" spans="1:14" ht="12.75">
      <c r="A29" s="56">
        <v>8</v>
      </c>
      <c r="B29" s="48" t="s">
        <v>76</v>
      </c>
      <c r="C29" s="69" t="s">
        <v>69</v>
      </c>
      <c r="D29" s="47"/>
      <c r="E29" s="12"/>
      <c r="F29" s="12"/>
      <c r="G29" s="54" t="s">
        <v>54</v>
      </c>
      <c r="H29" s="54">
        <v>1.5</v>
      </c>
      <c r="I29" s="54">
        <v>0.1</v>
      </c>
      <c r="J29" s="38">
        <v>0</v>
      </c>
      <c r="K29" s="46">
        <f t="shared" si="0"/>
        <v>0</v>
      </c>
      <c r="L29" s="51" t="s">
        <v>77</v>
      </c>
      <c r="M29" s="53" t="s">
        <v>78</v>
      </c>
      <c r="N29" s="95" t="s">
        <v>79</v>
      </c>
    </row>
    <row r="30" spans="1:14" ht="12.75">
      <c r="A30" s="56">
        <v>9</v>
      </c>
      <c r="B30" s="48" t="s">
        <v>80</v>
      </c>
      <c r="C30" s="67" t="s">
        <v>81</v>
      </c>
      <c r="D30" s="47"/>
      <c r="E30" s="12"/>
      <c r="F30" s="12"/>
      <c r="G30" s="51" t="s">
        <v>54</v>
      </c>
      <c r="H30" s="82">
        <v>0.5</v>
      </c>
      <c r="I30" s="51">
        <v>0.25</v>
      </c>
      <c r="J30" s="38">
        <v>0</v>
      </c>
      <c r="K30" s="46">
        <f t="shared" si="0"/>
        <v>0</v>
      </c>
      <c r="L30" s="51" t="s">
        <v>82</v>
      </c>
      <c r="M30" s="53" t="s">
        <v>56</v>
      </c>
      <c r="N30" s="95" t="s">
        <v>47</v>
      </c>
    </row>
    <row r="31" spans="1:14" ht="12.75">
      <c r="A31" s="56">
        <v>10</v>
      </c>
      <c r="B31" s="48" t="s">
        <v>83</v>
      </c>
      <c r="C31" s="67" t="s">
        <v>84</v>
      </c>
      <c r="D31" s="47"/>
      <c r="E31" s="12"/>
      <c r="F31" s="12"/>
      <c r="G31" s="51" t="s">
        <v>54</v>
      </c>
      <c r="H31" s="82">
        <v>2</v>
      </c>
      <c r="I31" s="51">
        <v>0.5</v>
      </c>
      <c r="J31" s="38">
        <v>0</v>
      </c>
      <c r="K31" s="46">
        <f t="shared" si="0"/>
        <v>0</v>
      </c>
      <c r="L31" s="51" t="s">
        <v>85</v>
      </c>
      <c r="M31" s="53" t="s">
        <v>56</v>
      </c>
      <c r="N31" s="95" t="s">
        <v>47</v>
      </c>
    </row>
    <row r="32" spans="1:14" ht="12.75">
      <c r="A32" s="56">
        <v>11</v>
      </c>
      <c r="B32" s="49" t="s">
        <v>86</v>
      </c>
      <c r="C32" s="69" t="s">
        <v>62</v>
      </c>
      <c r="D32" s="47"/>
      <c r="E32" s="12"/>
      <c r="F32" s="12"/>
      <c r="G32" s="54" t="s">
        <v>59</v>
      </c>
      <c r="H32" s="54">
        <v>6</v>
      </c>
      <c r="I32" s="54">
        <v>1</v>
      </c>
      <c r="J32" s="38">
        <v>0</v>
      </c>
      <c r="K32" s="46">
        <f t="shared" si="0"/>
        <v>0</v>
      </c>
      <c r="L32" s="52" t="s">
        <v>87</v>
      </c>
      <c r="M32" s="54" t="s">
        <v>56</v>
      </c>
      <c r="N32" s="96" t="s">
        <v>47</v>
      </c>
    </row>
    <row r="33" spans="1:14" ht="12.75">
      <c r="A33" s="56">
        <v>12</v>
      </c>
      <c r="B33" s="48" t="s">
        <v>88</v>
      </c>
      <c r="C33" s="68" t="s">
        <v>89</v>
      </c>
      <c r="D33" s="47"/>
      <c r="E33" s="12"/>
      <c r="F33" s="12"/>
      <c r="G33" s="51" t="s">
        <v>54</v>
      </c>
      <c r="H33" s="82">
        <v>5</v>
      </c>
      <c r="I33" s="51">
        <v>0.5</v>
      </c>
      <c r="J33" s="38">
        <v>0</v>
      </c>
      <c r="K33" s="46">
        <f t="shared" si="0"/>
        <v>0</v>
      </c>
      <c r="L33" s="34" t="s">
        <v>14</v>
      </c>
      <c r="M33" s="54" t="s">
        <v>56</v>
      </c>
      <c r="N33" s="96" t="s">
        <v>47</v>
      </c>
    </row>
    <row r="34" spans="1:14" ht="12.75">
      <c r="A34" s="55">
        <v>13</v>
      </c>
      <c r="B34" s="48" t="s">
        <v>90</v>
      </c>
      <c r="C34" s="68" t="s">
        <v>89</v>
      </c>
      <c r="D34" s="47"/>
      <c r="E34" s="12"/>
      <c r="F34" s="12"/>
      <c r="G34" s="51" t="s">
        <v>54</v>
      </c>
      <c r="H34" s="82">
        <v>0.5</v>
      </c>
      <c r="I34" s="51">
        <v>0.1</v>
      </c>
      <c r="J34" s="38">
        <v>0</v>
      </c>
      <c r="K34" s="46">
        <f t="shared" si="0"/>
        <v>0</v>
      </c>
      <c r="L34" s="34" t="s">
        <v>14</v>
      </c>
      <c r="M34" s="54" t="s">
        <v>56</v>
      </c>
      <c r="N34" s="95" t="s">
        <v>47</v>
      </c>
    </row>
    <row r="35" spans="1:14" ht="12.75">
      <c r="A35" s="40">
        <v>14</v>
      </c>
      <c r="B35" s="30" t="s">
        <v>15</v>
      </c>
      <c r="C35" s="21" t="s">
        <v>16</v>
      </c>
      <c r="D35" s="26"/>
      <c r="E35" s="16"/>
      <c r="F35" s="16"/>
      <c r="G35" s="36" t="s">
        <v>18</v>
      </c>
      <c r="H35" s="77">
        <v>2</v>
      </c>
      <c r="I35" s="37">
        <v>1</v>
      </c>
      <c r="J35" s="38">
        <v>0</v>
      </c>
      <c r="K35" s="46">
        <f t="shared" si="0"/>
        <v>0</v>
      </c>
      <c r="L35" s="34" t="s">
        <v>17</v>
      </c>
      <c r="M35" s="37" t="s">
        <v>46</v>
      </c>
      <c r="N35" s="35" t="s">
        <v>47</v>
      </c>
    </row>
    <row r="36" spans="1:14" ht="25.5">
      <c r="A36" s="37">
        <v>15</v>
      </c>
      <c r="B36" s="31" t="s">
        <v>34</v>
      </c>
      <c r="C36" s="18" t="s">
        <v>35</v>
      </c>
      <c r="D36" s="24"/>
      <c r="E36" s="15"/>
      <c r="F36" s="15"/>
      <c r="G36" s="37" t="s">
        <v>36</v>
      </c>
      <c r="H36" s="77">
        <v>10</v>
      </c>
      <c r="I36" s="37">
        <v>2.5</v>
      </c>
      <c r="J36" s="38">
        <v>0</v>
      </c>
      <c r="K36" s="46">
        <f t="shared" si="0"/>
        <v>0</v>
      </c>
      <c r="L36" s="34" t="s">
        <v>14</v>
      </c>
      <c r="M36" s="37" t="s">
        <v>46</v>
      </c>
      <c r="N36" s="35" t="s">
        <v>47</v>
      </c>
    </row>
    <row r="37" spans="1:14" ht="36">
      <c r="A37" s="53">
        <v>16</v>
      </c>
      <c r="B37" s="60" t="s">
        <v>92</v>
      </c>
      <c r="C37" s="57" t="s">
        <v>93</v>
      </c>
      <c r="D37" s="62"/>
      <c r="E37" s="59"/>
      <c r="F37" s="59"/>
      <c r="G37" s="107" t="s">
        <v>94</v>
      </c>
      <c r="H37" s="108">
        <v>6</v>
      </c>
      <c r="I37" s="107">
        <v>1</v>
      </c>
      <c r="J37" s="38">
        <v>0</v>
      </c>
      <c r="K37" s="46">
        <f t="shared" si="0"/>
        <v>0</v>
      </c>
      <c r="L37" s="63" t="s">
        <v>95</v>
      </c>
      <c r="M37" s="37" t="s">
        <v>46</v>
      </c>
      <c r="N37" s="97" t="s">
        <v>47</v>
      </c>
    </row>
    <row r="38" spans="1:14" ht="84">
      <c r="A38" s="53">
        <v>17</v>
      </c>
      <c r="B38" s="60" t="s">
        <v>91</v>
      </c>
      <c r="C38" s="58" t="s">
        <v>111</v>
      </c>
      <c r="D38" s="62"/>
      <c r="E38" s="59"/>
      <c r="F38" s="59"/>
      <c r="G38" s="107" t="s">
        <v>59</v>
      </c>
      <c r="H38" s="108">
        <v>20</v>
      </c>
      <c r="I38" s="107">
        <v>0.5</v>
      </c>
      <c r="J38" s="38">
        <v>0</v>
      </c>
      <c r="K38" s="46">
        <f t="shared" si="0"/>
        <v>0</v>
      </c>
      <c r="L38" s="34" t="s">
        <v>14</v>
      </c>
      <c r="M38" s="37" t="s">
        <v>46</v>
      </c>
      <c r="N38" s="97" t="s">
        <v>47</v>
      </c>
    </row>
    <row r="39" spans="1:14" ht="15.75">
      <c r="A39" s="53"/>
      <c r="B39" s="85" t="s">
        <v>102</v>
      </c>
      <c r="C39" s="58"/>
      <c r="D39" s="101"/>
      <c r="E39" s="59"/>
      <c r="F39" s="59"/>
      <c r="G39" s="63"/>
      <c r="H39" s="83"/>
      <c r="I39" s="63"/>
      <c r="J39" s="105">
        <f>SUM(J22:J38)</f>
        <v>0</v>
      </c>
      <c r="K39" s="105">
        <f>SUM(K22:K38)</f>
        <v>0</v>
      </c>
      <c r="L39" s="34"/>
      <c r="M39" s="37"/>
      <c r="N39" s="64"/>
    </row>
    <row r="40" spans="1:14" ht="15.75">
      <c r="A40" s="50"/>
      <c r="B40" s="85" t="s">
        <v>101</v>
      </c>
      <c r="C40" s="61"/>
      <c r="D40" s="59"/>
      <c r="E40" s="59"/>
      <c r="F40" s="59"/>
      <c r="G40" s="59"/>
      <c r="H40" s="59"/>
      <c r="I40" s="61"/>
      <c r="J40" s="61"/>
      <c r="K40" s="87">
        <v>250000</v>
      </c>
      <c r="L40" s="9"/>
      <c r="M40" s="4"/>
      <c r="N40" s="4"/>
    </row>
    <row r="41" spans="1:14" ht="15.75">
      <c r="A41" s="50"/>
      <c r="B41" s="85"/>
      <c r="C41" s="61"/>
      <c r="D41" s="59"/>
      <c r="E41" s="59"/>
      <c r="F41" s="59"/>
      <c r="G41" s="59"/>
      <c r="H41" s="59"/>
      <c r="I41" s="61"/>
      <c r="J41" s="61"/>
      <c r="K41" s="87"/>
      <c r="L41" s="89"/>
      <c r="M41" s="90"/>
      <c r="N41" s="90"/>
    </row>
    <row r="42" spans="1:11" ht="12.75">
      <c r="A42" s="70" t="s">
        <v>42</v>
      </c>
      <c r="B42" s="71" t="s">
        <v>98</v>
      </c>
      <c r="C42" s="12"/>
      <c r="D42" s="23" t="s">
        <v>45</v>
      </c>
      <c r="E42" s="4"/>
      <c r="F42" s="20"/>
      <c r="G42" s="4"/>
      <c r="H42" s="20"/>
      <c r="I42" s="20"/>
      <c r="J42" s="20"/>
      <c r="K42" s="4"/>
    </row>
    <row r="43" spans="1:14" ht="48">
      <c r="A43" s="40">
        <v>1</v>
      </c>
      <c r="B43" s="32" t="s">
        <v>51</v>
      </c>
      <c r="C43" s="109" t="s">
        <v>110</v>
      </c>
      <c r="D43" s="25"/>
      <c r="E43" s="12"/>
      <c r="F43" s="12"/>
      <c r="G43" s="37" t="s">
        <v>12</v>
      </c>
      <c r="H43" s="77">
        <v>250</v>
      </c>
      <c r="I43" s="37">
        <v>25</v>
      </c>
      <c r="J43" s="38">
        <v>0</v>
      </c>
      <c r="K43" s="46">
        <f>(H43/I43)*J43</f>
        <v>0</v>
      </c>
      <c r="L43" s="9"/>
      <c r="M43" s="37" t="s">
        <v>48</v>
      </c>
      <c r="N43" s="35" t="s">
        <v>49</v>
      </c>
    </row>
    <row r="44" spans="1:14" ht="48">
      <c r="A44" s="40">
        <v>2</v>
      </c>
      <c r="B44" s="31" t="s">
        <v>38</v>
      </c>
      <c r="C44" s="18" t="s">
        <v>39</v>
      </c>
      <c r="D44" s="24"/>
      <c r="E44" s="12"/>
      <c r="F44" s="12"/>
      <c r="G44" s="37" t="s">
        <v>12</v>
      </c>
      <c r="H44" s="77">
        <v>12</v>
      </c>
      <c r="I44" s="37">
        <v>6</v>
      </c>
      <c r="J44" s="38">
        <v>0</v>
      </c>
      <c r="K44" s="46">
        <f>(H44/I44)*J44</f>
        <v>0</v>
      </c>
      <c r="L44" s="9"/>
      <c r="M44" s="37" t="s">
        <v>48</v>
      </c>
      <c r="N44" s="35" t="s">
        <v>49</v>
      </c>
    </row>
    <row r="45" spans="1:14" ht="15.75">
      <c r="A45" s="40"/>
      <c r="B45" s="85" t="s">
        <v>102</v>
      </c>
      <c r="C45" s="18"/>
      <c r="D45" s="18"/>
      <c r="E45" s="12"/>
      <c r="F45" s="12"/>
      <c r="G45" s="37"/>
      <c r="H45" s="77"/>
      <c r="I45" s="37"/>
      <c r="J45" s="106">
        <f>SUM(J43:J44)</f>
        <v>0</v>
      </c>
      <c r="K45" s="102">
        <f>SUM(K43:K44)</f>
        <v>0</v>
      </c>
      <c r="L45" s="9"/>
      <c r="M45" s="37"/>
      <c r="N45" s="35"/>
    </row>
    <row r="46" spans="1:14" ht="15.75">
      <c r="A46" s="4"/>
      <c r="B46" s="85" t="s">
        <v>101</v>
      </c>
      <c r="C46" s="4"/>
      <c r="D46" s="4"/>
      <c r="E46" s="12"/>
      <c r="F46" s="12"/>
      <c r="G46" s="4"/>
      <c r="H46" s="84"/>
      <c r="I46" s="4"/>
      <c r="J46" s="4"/>
      <c r="K46" s="88">
        <v>75000</v>
      </c>
      <c r="L46" s="9"/>
      <c r="M46" s="4"/>
      <c r="N46" s="4"/>
    </row>
    <row r="47" spans="1:14" ht="15.75">
      <c r="A47" s="4"/>
      <c r="B47" s="85"/>
      <c r="C47" s="4"/>
      <c r="D47" s="4"/>
      <c r="E47" s="12"/>
      <c r="F47" s="12"/>
      <c r="G47" s="4"/>
      <c r="H47" s="84"/>
      <c r="I47" s="4"/>
      <c r="J47" s="4"/>
      <c r="K47" s="88"/>
      <c r="L47" s="9"/>
      <c r="M47" s="4"/>
      <c r="N47" s="4"/>
    </row>
    <row r="48" spans="1:6" ht="15.75">
      <c r="A48" s="41"/>
      <c r="B48" s="85"/>
      <c r="C48" s="22"/>
      <c r="D48" s="22"/>
      <c r="E48" s="92"/>
      <c r="F48" s="92"/>
    </row>
    <row r="49" spans="1:6" ht="15.75">
      <c r="A49" s="4"/>
      <c r="B49" s="93" t="s">
        <v>103</v>
      </c>
      <c r="C49" s="4"/>
      <c r="D49" s="23" t="s">
        <v>45</v>
      </c>
      <c r="E49"/>
      <c r="F49"/>
    </row>
    <row r="50" spans="1:6" ht="15.75">
      <c r="A50" s="4"/>
      <c r="B50" s="74" t="s">
        <v>96</v>
      </c>
      <c r="C50" s="12"/>
      <c r="D50" s="62"/>
      <c r="E50"/>
      <c r="F50"/>
    </row>
    <row r="51" spans="1:4" ht="15.75">
      <c r="A51" s="4"/>
      <c r="B51" s="76" t="s">
        <v>97</v>
      </c>
      <c r="C51" s="12"/>
      <c r="D51" s="47"/>
    </row>
    <row r="52" spans="1:11" ht="15.75">
      <c r="A52" s="4"/>
      <c r="B52" s="76" t="s">
        <v>100</v>
      </c>
      <c r="C52" s="12"/>
      <c r="D52" s="47"/>
      <c r="K52" s="65"/>
    </row>
    <row r="53" spans="1:11" ht="15.75">
      <c r="A53" s="4"/>
      <c r="B53" s="112" t="s">
        <v>109</v>
      </c>
      <c r="C53" s="113"/>
      <c r="D53" s="47"/>
      <c r="K53" s="65"/>
    </row>
    <row r="63" ht="12.75">
      <c r="M63" s="5"/>
    </row>
    <row r="64" ht="12.75">
      <c r="M64" s="5"/>
    </row>
  </sheetData>
  <sheetProtection/>
  <mergeCells count="3">
    <mergeCell ref="A1:I1"/>
    <mergeCell ref="A3:K3"/>
    <mergeCell ref="B53:C53"/>
  </mergeCells>
  <printOptions/>
  <pageMargins left="0.25" right="0.25" top="0.75" bottom="0.75" header="0.3" footer="0.3"/>
  <pageSetup fitToHeight="0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Rozmanová</dc:creator>
  <cp:keywords/>
  <dc:description/>
  <cp:lastModifiedBy>Václav Ostrovsky</cp:lastModifiedBy>
  <cp:lastPrinted>2019-07-08T13:16:44Z</cp:lastPrinted>
  <dcterms:created xsi:type="dcterms:W3CDTF">2016-10-10T15:56:48Z</dcterms:created>
  <dcterms:modified xsi:type="dcterms:W3CDTF">2019-09-10T10:28:10Z</dcterms:modified>
  <cp:category/>
  <cp:version/>
  <cp:contentType/>
  <cp:contentStatus/>
</cp:coreProperties>
</file>