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1730" tabRatio="794" activeTab="1"/>
  </bookViews>
  <sheets>
    <sheet name="05 Nábytek popis" sheetId="9" r:id="rId1"/>
    <sheet name="05 Technická specifikace" sheetId="10" r:id="rId2"/>
  </sheets>
  <definedNames>
    <definedName name="_BPK1">#REF!</definedName>
    <definedName name="_BPK2">#REF!</definedName>
    <definedName name="_BPK3">#REF!</definedName>
    <definedName name="_dph1">#REF!</definedName>
    <definedName name="_dph2">#REF!</definedName>
    <definedName name="_dph3">#REF!</definedName>
    <definedName name="_pol1">#REF!</definedName>
    <definedName name="_pol2">#REF!</definedName>
    <definedName name="_pol3">#REF!</definedName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#REF!</definedName>
    <definedName name="footer">#REF!</definedName>
    <definedName name="footer2">#REF!</definedName>
    <definedName name="head1">#REF!</definedName>
    <definedName name="Header">#REF!</definedName>
    <definedName name="Header2">#REF!</definedName>
    <definedName name="header3">#REF!</definedName>
    <definedName name="Hlava1">#REF!</definedName>
    <definedName name="Hlava2">#REF!</definedName>
    <definedName name="hlava21">#REF!</definedName>
    <definedName name="hlava22">#REF!</definedName>
    <definedName name="Hlava3">#REF!</definedName>
    <definedName name="Hlava4">#REF!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_xlnm.Print_Area" localSheetId="0">'05 Nábytek popis'!$A$1:$D$100</definedName>
    <definedName name="_xlnm.Print_Area" localSheetId="1">'05 Technická specifikace'!$B$1:$H$292</definedName>
    <definedName name="PocetMJ">#REF!</definedName>
    <definedName name="polbezcen1">#REF!</definedName>
    <definedName name="polbezcen2">#REF!</definedName>
    <definedName name="polbezcen3">#REF!</definedName>
    <definedName name="polcen2">#REF!</definedName>
    <definedName name="polcen3">#REF!</definedName>
    <definedName name="polminuty1">#REF!</definedName>
    <definedName name="polminuty2">#REF!</definedName>
    <definedName name="polminuty3">#REF!</definedName>
    <definedName name="popisrozp">#REF!</definedName>
    <definedName name="Poznamka">#REF!</definedName>
    <definedName name="Projektant">#REF!</definedName>
    <definedName name="PSV">#REF!</definedName>
    <definedName name="PSV0">#REF!</definedName>
    <definedName name="SazbaDPH1">#REF!</definedName>
    <definedName name="SazbaDPH2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Head">#REF!</definedName>
    <definedName name="Zaklad22">#REF!</definedName>
    <definedName name="Zaklad5">#REF!</definedName>
    <definedName name="Zhotovitel">#REF!</definedName>
  </definedNames>
  <calcPr calcId="162913"/>
  <extLst/>
</workbook>
</file>

<file path=xl/sharedStrings.xml><?xml version="1.0" encoding="utf-8"?>
<sst xmlns="http://schemas.openxmlformats.org/spreadsheetml/2006/main" count="412" uniqueCount="155">
  <si>
    <t xml:space="preserve"> </t>
  </si>
  <si>
    <t>ks</t>
  </si>
  <si>
    <t>Počet</t>
  </si>
  <si>
    <t>Pozice 1a</t>
  </si>
  <si>
    <t>Oboustranný laboratorní stůl , prac. deska chem. odolný vysokotlaký laminát, 28x židle, rozměr: 4520x1500x900 mm</t>
  </si>
  <si>
    <t>Rozměr</t>
  </si>
  <si>
    <t>Cena za 1 kus</t>
  </si>
  <si>
    <t>Celková cena</t>
  </si>
  <si>
    <t>Popis</t>
  </si>
  <si>
    <t>šířka-hloubka-výška</t>
  </si>
  <si>
    <t>bez DPH 21 %</t>
  </si>
  <si>
    <t>Skříňka s dvířky, levá, 1 police, odnímatelná záda</t>
  </si>
  <si>
    <t>600x585x867</t>
  </si>
  <si>
    <t>Skříňka dvoudveřová s 1 zásuvkou, 1 police, odnímatelná záda</t>
  </si>
  <si>
    <t>900x585x867</t>
  </si>
  <si>
    <t>Skříňka dvoudveřová se 2 zásuvkami, 1 police,  odnímatelná záda</t>
  </si>
  <si>
    <t>Skříňka s pěti zásuvkami,   odnímatelná záda</t>
  </si>
  <si>
    <t>Skříňka instalační s dvířky, pravá, 1 police</t>
  </si>
  <si>
    <t>SZ 300/900 - středový záslep Lamino (ABS tl.0,5 mm okolo) + 2x lišta Lamino 50x765x18 mm (ABS tl.0,5 mm okolo)</t>
  </si>
  <si>
    <t>300x767x18</t>
  </si>
  <si>
    <t>Skříňka instalační s dvířky, levá, 1 police</t>
  </si>
  <si>
    <t>Skříňka dvoudveřová s 1 zásuvkou, 1 police</t>
  </si>
  <si>
    <t xml:space="preserve">Skříňka s pěti zásuvkami </t>
  </si>
  <si>
    <t>Skříňka dvoudveřová se 2 zásuvkami, 1 police</t>
  </si>
  <si>
    <t>Skříňka s dvířky, pravá, 1 police</t>
  </si>
  <si>
    <t>Pracovní deska vysokotlaký laminát , chemicky odolný , tl. 13 mm</t>
  </si>
  <si>
    <t>Pracovní deska vysokotlaký laminát , chemicky odolný , tl. 13 mm s otvory pro armatury a výlevku + postranní lišta</t>
  </si>
  <si>
    <t>2260x1500x13</t>
  </si>
  <si>
    <t>Pracovní deska vysokotlaký laminát , chemicky odolný , tl. 13 mm + postranní lišta</t>
  </si>
  <si>
    <t>Příslušenství</t>
  </si>
  <si>
    <t>Výlevka kameninová hranatá, bílá matná, bez přepadu a sifonu, vnitřní rozměry : 395x395x200 mm</t>
  </si>
  <si>
    <t>450x450x220</t>
  </si>
  <si>
    <t>Vzpěra pod kameninovou výlevku pro skříňku š.600 mm</t>
  </si>
  <si>
    <t>563x390x30</t>
  </si>
  <si>
    <t>Vpusť kameninová hranatá, bílá matná, bez přepadu a sifonu, vnitřní rozměry : 105x105x135 mm</t>
  </si>
  <si>
    <t>145x145x150</t>
  </si>
  <si>
    <t>Sifon jednoduchý s plastovým (nerezovým) kroužkem, DN50/DN40</t>
  </si>
  <si>
    <t xml:space="preserve"> Páková směšovací laboratorní armatura stolní, otočné ramínko 200 mm a snímatelnou koncovkou (provzdušňovač 1/2"), provedení bílé</t>
  </si>
  <si>
    <t>200x300</t>
  </si>
  <si>
    <t>Vodovodní laboratorní armatura stolní s ovládací hlavicí dole (hlavice - studená voda), otočné ramínko 150 mm s odnímatelnou koncovkou (olivka1/2"), provedení bílé</t>
  </si>
  <si>
    <t>150x300</t>
  </si>
  <si>
    <t xml:space="preserve">Kovový držák pro ježka na sušení nádobí, materiál 25x5 mm </t>
  </si>
  <si>
    <t>270x25x700</t>
  </si>
  <si>
    <t>Mediální sloupek Lamino,  2x2 zásuvky 230V/13A, barva bílá/víčka bílá</t>
  </si>
  <si>
    <t>200x200/280x700</t>
  </si>
  <si>
    <t>Kovový rám mezi energetické sloupky, jäkl 25x25x mm</t>
  </si>
  <si>
    <t>1645x195x25</t>
  </si>
  <si>
    <t xml:space="preserve">Horní police Lamino (ABS tl.2 mm okolo) pro stolní nástavbu </t>
  </si>
  <si>
    <t>1641x280x18</t>
  </si>
  <si>
    <t>Spodní police Lamino (ABS tl.2 mm okolo) pro stolní nástavbu</t>
  </si>
  <si>
    <t>Ježek závěsný (na sušení laboratorního nádobí)</t>
  </si>
  <si>
    <t>450x630</t>
  </si>
  <si>
    <t>Židle</t>
  </si>
  <si>
    <t>Průmyslová židle pro oporu při práci ve stoje, výškově stavitelná posuvem sedáku od 670 do 840 mm z polyuretanu, skládací, PUR černý, kostra černá, max.nosnost 110 kg</t>
  </si>
  <si>
    <t/>
  </si>
  <si>
    <t>Plastový sokl v. 100 mm</t>
  </si>
  <si>
    <t>Plastový sokl  v.100 mm</t>
  </si>
  <si>
    <t>1 bm x 100</t>
  </si>
  <si>
    <t>Příslušenství k plastovému soklu ( rohy, spojky, přítlaky, držáky, 4,2, 22,28)</t>
  </si>
  <si>
    <t>Pozice 1b</t>
  </si>
  <si>
    <t>Oboustranný laboratorní stůl , prac. deska chem. odolný vysokotlaký laminát, rozměr: 4520x1500x900 mm</t>
  </si>
  <si>
    <t>Pozice 1c</t>
  </si>
  <si>
    <t>Pracovní deska vysokotlaký laminát , chemicky odolný , tl. 13 mm s otvory pro armatury a výlevku + postranní pojízdná lišta</t>
  </si>
  <si>
    <t>Pracovní deska vysokotlaký laminát , chemicky odolný , tl. 13 mm + postranní pojízdná lišta</t>
  </si>
  <si>
    <t>Pozice 2</t>
  </si>
  <si>
    <t>Spodní skříňky</t>
  </si>
  <si>
    <r>
      <t>600</t>
    </r>
    <r>
      <rPr>
        <sz val="9"/>
        <rFont val="Arial CE"/>
        <family val="2"/>
      </rPr>
      <t>x585x867</t>
    </r>
  </si>
  <si>
    <t>1510x600x13</t>
  </si>
  <si>
    <t>1500x600x13</t>
  </si>
  <si>
    <t>LZ 1500 - lišta Lamino proti zapadávání předmětů (ABS tl.0,5 mm okolo)</t>
  </si>
  <si>
    <r>
      <t>1330</t>
    </r>
    <r>
      <rPr>
        <sz val="9"/>
        <rFont val="Arial CE"/>
        <family val="2"/>
      </rPr>
      <t>x80x18</t>
    </r>
  </si>
  <si>
    <t>Police</t>
  </si>
  <si>
    <r>
      <t>1330</t>
    </r>
    <r>
      <rPr>
        <sz val="9"/>
        <rFont val="Arial CE"/>
        <family val="2"/>
      </rPr>
      <t>x280x18</t>
    </r>
  </si>
  <si>
    <t>45x125x90</t>
  </si>
  <si>
    <t>Příslušenství k plastovému soklu ( rohy, spojky, přítlaky, držáky, 2,1, 11, 14)</t>
  </si>
  <si>
    <t>Pozice 3</t>
  </si>
  <si>
    <t>KP</t>
  </si>
  <si>
    <t>Kovová podnož typ "H", jäkl 30x30 mm + dor.elementy v.17 mm</t>
  </si>
  <si>
    <t>1190x560x697</t>
  </si>
  <si>
    <t>1200x600x13</t>
  </si>
  <si>
    <t>Pojízdný kontejner</t>
  </si>
  <si>
    <t>Kontejner se čtyřmi zásuvkami a centrálním zámkem</t>
  </si>
  <si>
    <t>450x525x702</t>
  </si>
  <si>
    <t xml:space="preserve"> Průmyslová pracovní židle pojízdná s polyuretanovým sedákem a výškově stavitelným opěrákem, nakláp.sedáku a opěráku asynchronním mechanismem, bez područek, plynový píst k nastavení výšky sezení od 410 do 535 mm, plastový kříž, kolečka na tvrdý povrch</t>
  </si>
  <si>
    <t>Pozice 5</t>
  </si>
  <si>
    <t xml:space="preserve">1x Vysoce odolná digestoř pro práci s kyselinami celokovová skříňová digestoř š.1800, hl.900, v.2550mm </t>
  </si>
  <si>
    <t>D 1800</t>
  </si>
  <si>
    <r>
      <t>Výbava digestoře :</t>
    </r>
    <r>
      <rPr>
        <sz val="9"/>
        <rFont val="Arial"/>
        <family val="2"/>
      </rPr>
      <t xml:space="preserve">  1x armatura studená voda - vpravo, 1x keramická vpusť - vpravo, 3x el.panel se  2 zásuvky 230V/16A F - , zářivkové osvětlení, </t>
    </r>
  </si>
  <si>
    <t>nožní spínač pro ovládací předního okenního rámu bez použití rukou</t>
  </si>
  <si>
    <r>
      <t>Provedení digestoře :</t>
    </r>
    <r>
      <rPr>
        <sz val="9"/>
        <rFont val="Arial"/>
        <family val="2"/>
      </rPr>
      <t xml:space="preserve"> </t>
    </r>
    <r>
      <rPr>
        <sz val="9"/>
        <rFont val="Arial"/>
        <family val="2"/>
      </rPr>
      <t>posuvné okno - ovládání přes digitální display</t>
    </r>
  </si>
  <si>
    <r>
      <t>pracovní deska</t>
    </r>
    <r>
      <rPr>
        <b/>
        <sz val="9"/>
        <rFont val="Arial"/>
        <family val="2"/>
      </rPr>
      <t xml:space="preserve"> keramická se zvýšeným okrajem  - litá keramika (barva modrá)</t>
    </r>
  </si>
  <si>
    <r>
      <t>Vnitřní prostor :</t>
    </r>
    <r>
      <rPr>
        <sz val="9"/>
        <rFont val="Arial"/>
        <family val="2"/>
      </rPr>
      <t xml:space="preserve"> vyložení vnitřního prostoru velkoplošnou litou keramikou pro práci s kyselinami</t>
    </r>
  </si>
  <si>
    <r>
      <t>Vzduchotechnická výbava :</t>
    </r>
    <r>
      <rPr>
        <sz val="9"/>
        <rFont val="Arial"/>
        <family val="2"/>
      </rPr>
      <t xml:space="preserve"> s ventilátorem a vzduchotechnickým dopojení, optim.objem odsáv.vzduchu 1080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/h,  prům.odthového hrdla 250 mm, tlak. ztráta 80 Pa</t>
    </r>
  </si>
  <si>
    <r>
      <t>Rozměry pracovního prostoru :</t>
    </r>
    <r>
      <rPr>
        <sz val="9"/>
        <rFont val="Arial"/>
        <family val="2"/>
      </rPr>
      <t xml:space="preserve"> šířka 1700 mm, hloubka 800 mm, výška 1190 mm</t>
    </r>
  </si>
  <si>
    <r>
      <t>Výška pracovní plochy :</t>
    </r>
    <r>
      <rPr>
        <sz val="9"/>
        <rFont val="Arial"/>
        <family val="2"/>
      </rPr>
      <t xml:space="preserve"> 900 mm</t>
    </r>
  </si>
  <si>
    <t>1800x900x2550</t>
  </si>
  <si>
    <r>
      <t xml:space="preserve">Skříň na kyseliny a louhy </t>
    </r>
    <r>
      <rPr>
        <sz val="9"/>
        <rFont val="Arial"/>
        <family val="2"/>
      </rPr>
      <t>celo-propylenová</t>
    </r>
    <r>
      <rPr>
        <sz val="9"/>
        <rFont val="Arial"/>
        <family val="2"/>
      </rPr>
      <t xml:space="preserve">, </t>
    </r>
    <r>
      <rPr>
        <sz val="9"/>
        <rFont val="Arial"/>
        <family val="2"/>
      </rPr>
      <t>nízká</t>
    </r>
    <r>
      <rPr>
        <sz val="9"/>
        <rFont val="Arial"/>
        <family val="2"/>
      </rPr>
      <t xml:space="preserve"> - dvoukřídlé provedení, 4 výsuvné police (záchytné vany objem 12,5 litrů) - nosnost 25 kg, </t>
    </r>
    <r>
      <rPr>
        <sz val="9"/>
        <rFont val="Arial"/>
        <family val="2"/>
      </rPr>
      <t xml:space="preserve">bez vestavěného ventilátoru </t>
    </r>
    <r>
      <rPr>
        <sz val="9"/>
        <rFont val="Arial"/>
        <family val="2"/>
      </rPr>
      <t>(odtahové hrdlo prům.75 mm , min.objem odvád.vzduchu 15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/h, tlak.ztráta 5 Pa), hmotnost skříně 60 kg (max.přípustná celková hmotnost 180 kg)</t>
    </r>
  </si>
  <si>
    <t>900x520x720</t>
  </si>
  <si>
    <r>
      <t xml:space="preserve">Skřínka kovová pod digestoř DS 18, dvoudveřová, 1 police, uzamykatelná.  Skříňka </t>
    </r>
    <r>
      <rPr>
        <sz val="9"/>
        <rFont val="Arial CE"/>
        <family val="2"/>
      </rPr>
      <t>odsávaná bez ventilátoru.  Prům.odtahového hrdla 75 mm</t>
    </r>
  </si>
  <si>
    <t>830x520x720</t>
  </si>
  <si>
    <r>
      <t xml:space="preserve">Vzduchotechnické dopojení digestoře a spodních skříněk, </t>
    </r>
    <r>
      <rPr>
        <sz val="9"/>
        <rFont val="Arial CE"/>
        <family val="2"/>
      </rPr>
      <t>1x Ventilátor radiální, plastový, interiérový - tichý - d 250 mm</t>
    </r>
    <r>
      <rPr>
        <sz val="9"/>
        <rFont val="Arial CE"/>
        <family val="2"/>
      </rPr>
      <t xml:space="preserve"> potrubní, 230V - 170W - 0,75A, 2550 ot/min, 57 dB, potrubí, zpětná klapka, flexo hadice, spojovací prvky, délka dopojovací trasy do max. 3 m,  atd.</t>
    </r>
  </si>
  <si>
    <t>Pozice 6</t>
  </si>
  <si>
    <t>Jednostranný laboratorní stůl, prac. deska chem. odolný vysokotlaký laminát, rozměr: 2150x750x900 mm</t>
  </si>
  <si>
    <t>Skříňka instalační dvoudveřová s jednou policí</t>
  </si>
  <si>
    <t>BZ 150/900 - boční záslep Lamino (ABS tl.0,5 mm okolo) + lišta Lamino 50x765x18 mm (ABS tl.0,5 mm okolo)</t>
  </si>
  <si>
    <r>
      <t>150</t>
    </r>
    <r>
      <rPr>
        <sz val="9"/>
        <rFont val="Arial CE"/>
        <family val="2"/>
      </rPr>
      <t>x767x18</t>
    </r>
  </si>
  <si>
    <t>Prodloužení kovové podnože typ "H", jäkl 25x25 mm + dor.elementy v.17 mm</t>
  </si>
  <si>
    <r>
      <t>935</t>
    </r>
    <r>
      <rPr>
        <sz val="9"/>
        <rFont val="Arial CE"/>
        <family val="2"/>
      </rPr>
      <t>x560x850</t>
    </r>
  </si>
  <si>
    <t xml:space="preserve">Pracovní deska vysokotlaký laminát , chemicky odolný , tl. 13 mm s otvory pro armatury a výlevky </t>
  </si>
  <si>
    <t>2150x750x13</t>
  </si>
  <si>
    <t>Lišta těsnící k pr.desce Postforming, dezén dle desky, bez koncovek</t>
  </si>
  <si>
    <t>bm</t>
  </si>
  <si>
    <t xml:space="preserve">Koncovka levá k těsnící liště </t>
  </si>
  <si>
    <t xml:space="preserve">Koncovka pravá k těsnící liště </t>
  </si>
  <si>
    <t xml:space="preserve">Roh vnitřní 90° k těsnící liště </t>
  </si>
  <si>
    <t>Příslušenství k plastovému soklu ( rohy, přítlaky, držáky, 2,7,6)</t>
  </si>
  <si>
    <t>Pozice 7</t>
  </si>
  <si>
    <t>2x Stůl pod přístroje se spodní policí, prac. deska Postforming tl. 38 mm, rozměr: 900x650x2205 mm</t>
  </si>
  <si>
    <t>Kovová podnož se 2 spodními policemi typ "HP", jäkl 30x30 mm + dor.elementy v.17 mm - nosnost pracovního stolu pro přístroje - 250kg</t>
  </si>
  <si>
    <t>800x600x1050</t>
  </si>
  <si>
    <t>Pracovní deska Postforming tl. 38 mm</t>
  </si>
  <si>
    <t>Pracovní deska Postforming tl.38 mm</t>
  </si>
  <si>
    <r>
      <t>800x</t>
    </r>
    <r>
      <rPr>
        <sz val="9"/>
        <rFont val="Arial CE"/>
        <family val="2"/>
      </rPr>
      <t>600</t>
    </r>
    <r>
      <rPr>
        <sz val="9"/>
        <rFont val="Arial CE"/>
        <family val="2"/>
      </rPr>
      <t>x38</t>
    </r>
  </si>
  <si>
    <t>Pracovní deska Postforming tl.38 mm - police</t>
  </si>
  <si>
    <r>
      <t>800</t>
    </r>
    <r>
      <rPr>
        <sz val="9"/>
        <rFont val="Arial CE"/>
        <family val="2"/>
      </rPr>
      <t>x</t>
    </r>
    <r>
      <rPr>
        <sz val="9"/>
        <rFont val="Arial CE"/>
        <family val="2"/>
      </rPr>
      <t>600</t>
    </r>
    <r>
      <rPr>
        <sz val="9"/>
        <rFont val="Arial CE"/>
        <family val="2"/>
      </rPr>
      <t>x38</t>
    </r>
  </si>
  <si>
    <t>Pozice 8</t>
  </si>
  <si>
    <t>Jednostranný laboratorní stůl, prac. deska chem. odolný vysokotlaký laminát, rozměr: 1520x650x750 mm</t>
  </si>
  <si>
    <t>Skříňka dvoudveřová s jednou policí</t>
  </si>
  <si>
    <t>900x585x714</t>
  </si>
  <si>
    <t>600x585x714</t>
  </si>
  <si>
    <t>BZ 50/750 - boční záslep Lamino (ABS tl.0,5 mm okolo) + lišta Lamino 50x610x18 mm (ABS tl.0,5 mm okolo)</t>
  </si>
  <si>
    <t>50x614x18</t>
  </si>
  <si>
    <t>1520x650x13</t>
  </si>
  <si>
    <t>CELKOVÁ REKAPITULACE</t>
  </si>
  <si>
    <t>Laboratoř - N 2035 - ceny vlastní</t>
  </si>
  <si>
    <t>Jednostranný laboratorní stůl, prac. deska chem. odolný vysokotlaký laminát, rozměr: 3020x600x900 mm</t>
  </si>
  <si>
    <t>2x Záznamové pracoviště, prac. deska chem. odolný vysokotlaký laminát, poj. kontejnery, 4x židle, rozměr: 1800x600x750 mm</t>
  </si>
  <si>
    <t>Držák police, síla police 8-40 mm, max. hloubka police 320 mm, nosnost 25 kg</t>
  </si>
  <si>
    <t>Vysoce odolná digestoř pro práci s kyselinami celokovová skříňová digestoř š.1800 mm, pr.deska keramická se zvýš. okrajem,  1x armatura studená voda - vpravo, 1x keramická vpusť - vpravo, 6x zás.230V/16A, 1x osvětlení    - bez ventilátoru, Vnitřní prostor : vyložen  velkoplošnou keramikou, dle EN 14175-2, osvětlení</t>
  </si>
  <si>
    <t>Spodní skříňky - levá strana stolu - odnímatelná záda (vždy prachotěsné provedení)</t>
  </si>
  <si>
    <t>Spodní skříňky - pravá strana stolu (vždy prachotěsné provedení)</t>
  </si>
  <si>
    <t>Spodní skříňky (vždy prachotěsné provedení)</t>
  </si>
  <si>
    <t>MENDELU, budova B, místnost N2035 – TECHNICKÁ SPECIFIKACE NÁBYTKU</t>
  </si>
  <si>
    <t>Součet 1a - 8</t>
  </si>
  <si>
    <t>Celkem</t>
  </si>
  <si>
    <t>DPH 21%</t>
  </si>
  <si>
    <t>Cena celkem včetně DPH</t>
  </si>
  <si>
    <t>Cena celkem bez DPH</t>
  </si>
  <si>
    <t>Doprava, instalace a montáž, uvedení do provozu</t>
  </si>
  <si>
    <t>Koordinace a součinnost se stavební firmou</t>
  </si>
  <si>
    <t>Závěrečný úklid</t>
  </si>
  <si>
    <t>Dílenská dokumentace na CD (editovatelná i needitovatelná verze)</t>
  </si>
  <si>
    <t>Cena za instalační materiál - dopojení vody, odpadu, elektro, média, revize</t>
  </si>
  <si>
    <t>digitální dotykový display  -  ovládací a monitorovací jednotka</t>
  </si>
  <si>
    <t>automatické ovládací předního okenního rámu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</si>
</sst>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\ &quot;Kč&quot;"/>
    <numFmt numFmtId="165" formatCode="\ * #,##0.00&quot;      &quot;;\-* #,##0.00&quot;      &quot;;\ * \-#&quot;      &quot;;@\ "/>
    <numFmt numFmtId="166" formatCode="_-* #,##0\ _K_č_-;\-* #,##0\ _K_č_-;_-* &quot;-&quot;??\ _K_č_-;_-@_-"/>
    <numFmt numFmtId="167" formatCode="#,##0.00&quot; Kč&quot;"/>
    <numFmt numFmtId="168" formatCode="\ * #,##0&quot;      &quot;;\-* #,##0&quot;      &quot;;\ * \-#&quot;      &quot;;@\ "/>
    <numFmt numFmtId="169" formatCode="0.000"/>
    <numFmt numFmtId="170" formatCode="#,##0.00\ [$Kč-405];[Red]\-#,##0.00\ [$Kč-405]"/>
  </numFmts>
  <fonts count="39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9"/>
      <name val="Arial"/>
      <family val="2"/>
    </font>
    <font>
      <b/>
      <sz val="12"/>
      <name val="Arial CE"/>
      <family val="2"/>
    </font>
    <font>
      <b/>
      <sz val="12"/>
      <color indexed="10"/>
      <name val="Arial"/>
      <family val="2"/>
    </font>
    <font>
      <b/>
      <u val="single"/>
      <sz val="14"/>
      <color indexed="62"/>
      <name val="Arial"/>
      <family val="2"/>
    </font>
    <font>
      <b/>
      <sz val="10"/>
      <color indexed="62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8"/>
      <name val="Arial CE"/>
      <family val="2"/>
    </font>
    <font>
      <sz val="9"/>
      <color indexed="8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9"/>
      <color indexed="10"/>
      <name val="Arial CE"/>
      <family val="2"/>
    </font>
    <font>
      <sz val="9"/>
      <color indexed="9"/>
      <name val="Arial CE"/>
      <family val="2"/>
    </font>
    <font>
      <b/>
      <sz val="11"/>
      <name val="Arial"/>
      <family val="2"/>
    </font>
    <font>
      <i/>
      <sz val="9"/>
      <color indexed="62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i/>
      <u val="double"/>
      <sz val="11"/>
      <name val="Arial CE"/>
      <family val="2"/>
    </font>
    <font>
      <b/>
      <sz val="10"/>
      <name val="Arial"/>
      <family val="2"/>
    </font>
    <font>
      <b/>
      <i/>
      <sz val="9"/>
      <name val="Arial CE"/>
      <family val="2"/>
    </font>
    <font>
      <i/>
      <sz val="11"/>
      <name val="Arial"/>
      <family val="2"/>
    </font>
    <font>
      <sz val="10"/>
      <color theme="1"/>
      <name val="+mn-cs"/>
      <family val="2"/>
    </font>
    <font>
      <b/>
      <sz val="14"/>
      <color theme="1"/>
      <name val="+mn-cs"/>
      <family val="2"/>
    </font>
    <font>
      <sz val="10"/>
      <color theme="1"/>
      <name val="Calibri"/>
      <family val="2"/>
    </font>
    <font>
      <b/>
      <sz val="11"/>
      <color theme="1"/>
      <name val="+mn-cs"/>
      <family val="2"/>
    </font>
    <font>
      <b/>
      <u val="single"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 CE"/>
      <family val="2"/>
      <scheme val="minor"/>
    </font>
    <font>
      <sz val="11"/>
      <color theme="1"/>
      <name val="+mn-cs"/>
      <family val="2"/>
    </font>
    <font>
      <b/>
      <sz val="10"/>
      <color theme="1"/>
      <name val="Calibri"/>
      <family val="2"/>
    </font>
    <font>
      <b/>
      <sz val="12"/>
      <color theme="1"/>
      <name val="+mn-cs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>
        <color indexed="8"/>
      </top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hair">
        <color indexed="8"/>
      </bottom>
    </border>
    <border>
      <left/>
      <right/>
      <top/>
      <bottom style="thin">
        <color indexed="62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2" fillId="2" borderId="1">
      <alignment horizontal="right"/>
      <protection/>
    </xf>
  </cellStyleXfs>
  <cellXfs count="176">
    <xf numFmtId="0" fontId="0" fillId="0" borderId="0" xfId="0"/>
    <xf numFmtId="0" fontId="4" fillId="0" borderId="0" xfId="21" applyFont="1">
      <alignment/>
      <protection/>
    </xf>
    <xf numFmtId="0" fontId="4" fillId="0" borderId="0" xfId="21" applyFont="1" applyAlignment="1">
      <alignment horizontal="center"/>
      <protection/>
    </xf>
    <xf numFmtId="0" fontId="4" fillId="0" borderId="0" xfId="21" applyFont="1" applyAlignment="1">
      <alignment horizontal="left"/>
      <protection/>
    </xf>
    <xf numFmtId="166" fontId="4" fillId="0" borderId="0" xfId="20" applyNumberFormat="1" applyFont="1" applyAlignment="1">
      <alignment horizontal="center"/>
    </xf>
    <xf numFmtId="164" fontId="4" fillId="0" borderId="0" xfId="21" applyNumberFormat="1" applyFont="1" applyAlignment="1">
      <alignment horizontal="right"/>
      <protection/>
    </xf>
    <xf numFmtId="167" fontId="2" fillId="0" borderId="0" xfId="25" applyFill="1" applyBorder="1" applyAlignment="1">
      <alignment horizontal="right"/>
      <protection/>
    </xf>
    <xf numFmtId="0" fontId="7" fillId="0" borderId="0" xfId="21" applyFont="1">
      <alignment/>
      <protection/>
    </xf>
    <xf numFmtId="0" fontId="2" fillId="0" borderId="0" xfId="21" applyFont="1">
      <alignment/>
      <protection/>
    </xf>
    <xf numFmtId="0" fontId="0" fillId="0" borderId="0" xfId="21">
      <alignment/>
      <protection/>
    </xf>
    <xf numFmtId="0" fontId="9" fillId="0" borderId="0" xfId="21" applyFont="1" applyAlignment="1">
      <alignment horizontal="left"/>
      <protection/>
    </xf>
    <xf numFmtId="0" fontId="7" fillId="0" borderId="0" xfId="21" applyFont="1" applyAlignment="1">
      <alignment horizontal="center"/>
      <protection/>
    </xf>
    <xf numFmtId="0" fontId="7" fillId="0" borderId="0" xfId="21" applyFont="1" applyAlignment="1">
      <alignment horizontal="right"/>
      <protection/>
    </xf>
    <xf numFmtId="0" fontId="7" fillId="3" borderId="0" xfId="21" applyFont="1" applyFill="1">
      <alignment/>
      <protection/>
    </xf>
    <xf numFmtId="0" fontId="11" fillId="0" borderId="0" xfId="21" applyFont="1" applyAlignment="1">
      <alignment horizontal="center"/>
      <protection/>
    </xf>
    <xf numFmtId="0" fontId="9" fillId="0" borderId="0" xfId="21" applyFont="1" applyAlignment="1">
      <alignment horizontal="left"/>
      <protection/>
    </xf>
    <xf numFmtId="0" fontId="12" fillId="3" borderId="2" xfId="21" applyFont="1" applyFill="1" applyBorder="1">
      <alignment/>
      <protection/>
    </xf>
    <xf numFmtId="0" fontId="7" fillId="3" borderId="3" xfId="21" applyFont="1" applyFill="1" applyBorder="1" applyAlignment="1">
      <alignment horizontal="center"/>
      <protection/>
    </xf>
    <xf numFmtId="0" fontId="13" fillId="3" borderId="4" xfId="21" applyFont="1" applyFill="1" applyBorder="1">
      <alignment/>
      <protection/>
    </xf>
    <xf numFmtId="0" fontId="7" fillId="3" borderId="4" xfId="21" applyFont="1" applyFill="1" applyBorder="1" applyAlignment="1">
      <alignment horizontal="center"/>
      <protection/>
    </xf>
    <xf numFmtId="0" fontId="7" fillId="3" borderId="5" xfId="21" applyFont="1" applyFill="1" applyBorder="1">
      <alignment/>
      <protection/>
    </xf>
    <xf numFmtId="0" fontId="7" fillId="3" borderId="0" xfId="21" applyFont="1" applyFill="1" applyAlignment="1">
      <alignment horizontal="center"/>
      <protection/>
    </xf>
    <xf numFmtId="0" fontId="0" fillId="3" borderId="0" xfId="21" applyFill="1">
      <alignment/>
      <protection/>
    </xf>
    <xf numFmtId="0" fontId="0" fillId="3" borderId="6" xfId="21" applyFill="1" applyBorder="1">
      <alignment/>
      <protection/>
    </xf>
    <xf numFmtId="0" fontId="4" fillId="3" borderId="7" xfId="21" applyFont="1" applyFill="1" applyBorder="1" applyAlignment="1">
      <alignment horizontal="center"/>
      <protection/>
    </xf>
    <xf numFmtId="0" fontId="4" fillId="3" borderId="8" xfId="21" applyFont="1" applyFill="1" applyBorder="1" applyAlignment="1">
      <alignment horizontal="center"/>
      <protection/>
    </xf>
    <xf numFmtId="0" fontId="4" fillId="3" borderId="9" xfId="21" applyFont="1" applyFill="1" applyBorder="1" applyAlignment="1">
      <alignment horizontal="center"/>
      <protection/>
    </xf>
    <xf numFmtId="0" fontId="6" fillId="3" borderId="10" xfId="21" applyFont="1" applyFill="1" applyBorder="1" applyAlignment="1">
      <alignment horizontal="center"/>
      <protection/>
    </xf>
    <xf numFmtId="49" fontId="3" fillId="3" borderId="10" xfId="21" applyNumberFormat="1" applyFont="1" applyFill="1" applyBorder="1" applyAlignment="1">
      <alignment horizontal="center"/>
      <protection/>
    </xf>
    <xf numFmtId="0" fontId="3" fillId="3" borderId="10" xfId="21" applyFont="1" applyFill="1" applyBorder="1" applyAlignment="1">
      <alignment horizontal="center"/>
      <protection/>
    </xf>
    <xf numFmtId="49" fontId="3" fillId="3" borderId="11" xfId="21" applyNumberFormat="1" applyFont="1" applyFill="1" applyBorder="1" applyAlignment="1">
      <alignment horizontal="center"/>
      <protection/>
    </xf>
    <xf numFmtId="2" fontId="4" fillId="3" borderId="12" xfId="21" applyNumberFormat="1" applyFont="1" applyFill="1" applyBorder="1" applyAlignment="1">
      <alignment horizontal="left"/>
      <protection/>
    </xf>
    <xf numFmtId="49" fontId="4" fillId="3" borderId="13" xfId="21" applyNumberFormat="1" applyFont="1" applyFill="1" applyBorder="1" applyAlignment="1">
      <alignment horizontal="center"/>
      <protection/>
    </xf>
    <xf numFmtId="0" fontId="14" fillId="3" borderId="14" xfId="21" applyFont="1" applyFill="1" applyBorder="1" applyAlignment="1">
      <alignment horizontal="left"/>
      <protection/>
    </xf>
    <xf numFmtId="0" fontId="7" fillId="3" borderId="0" xfId="21" applyFont="1" applyFill="1" applyAlignment="1">
      <alignment horizontal="right"/>
      <protection/>
    </xf>
    <xf numFmtId="167" fontId="4" fillId="3" borderId="8" xfId="21" applyNumberFormat="1" applyFont="1" applyFill="1" applyBorder="1">
      <alignment/>
      <protection/>
    </xf>
    <xf numFmtId="164" fontId="4" fillId="3" borderId="0" xfId="21" applyNumberFormat="1" applyFont="1" applyFill="1">
      <alignment/>
      <protection/>
    </xf>
    <xf numFmtId="164" fontId="0" fillId="3" borderId="0" xfId="21" applyNumberFormat="1" applyFill="1">
      <alignment/>
      <protection/>
    </xf>
    <xf numFmtId="0" fontId="4" fillId="3" borderId="12" xfId="21" applyFont="1" applyFill="1" applyBorder="1" applyAlignment="1">
      <alignment horizontal="left"/>
      <protection/>
    </xf>
    <xf numFmtId="0" fontId="5" fillId="3" borderId="13" xfId="21" applyFont="1" applyFill="1" applyBorder="1" applyAlignment="1">
      <alignment horizontal="left"/>
      <protection/>
    </xf>
    <xf numFmtId="0" fontId="4" fillId="3" borderId="15" xfId="21" applyFont="1" applyFill="1" applyBorder="1" applyAlignment="1">
      <alignment wrapText="1"/>
      <protection/>
    </xf>
    <xf numFmtId="0" fontId="4" fillId="3" borderId="16" xfId="21" applyFont="1" applyFill="1" applyBorder="1" applyAlignment="1">
      <alignment horizontal="center"/>
      <protection/>
    </xf>
    <xf numFmtId="167" fontId="4" fillId="3" borderId="17" xfId="21" applyNumberFormat="1" applyFont="1" applyFill="1" applyBorder="1">
      <alignment/>
      <protection/>
    </xf>
    <xf numFmtId="0" fontId="4" fillId="3" borderId="13" xfId="21" applyFont="1" applyFill="1" applyBorder="1" applyAlignment="1">
      <alignment horizontal="left"/>
      <protection/>
    </xf>
    <xf numFmtId="164" fontId="4" fillId="3" borderId="18" xfId="21" applyNumberFormat="1" applyFont="1" applyFill="1" applyBorder="1">
      <alignment/>
      <protection/>
    </xf>
    <xf numFmtId="0" fontId="14" fillId="3" borderId="4" xfId="21" applyFont="1" applyFill="1" applyBorder="1" applyAlignment="1">
      <alignment horizontal="left"/>
      <protection/>
    </xf>
    <xf numFmtId="0" fontId="4" fillId="3" borderId="12" xfId="21" applyFont="1" applyFill="1" applyBorder="1" applyAlignment="1">
      <alignment horizontal="center" vertical="center"/>
      <protection/>
    </xf>
    <xf numFmtId="0" fontId="4" fillId="3" borderId="13" xfId="21" applyFont="1" applyFill="1" applyBorder="1" applyAlignment="1">
      <alignment horizontal="center" vertical="center"/>
      <protection/>
    </xf>
    <xf numFmtId="0" fontId="4" fillId="3" borderId="19" xfId="21" applyFont="1" applyFill="1" applyBorder="1" applyAlignment="1">
      <alignment wrapText="1"/>
      <protection/>
    </xf>
    <xf numFmtId="0" fontId="15" fillId="3" borderId="20" xfId="21" applyFont="1" applyFill="1" applyBorder="1" applyAlignment="1">
      <alignment horizontal="center"/>
      <protection/>
    </xf>
    <xf numFmtId="0" fontId="16" fillId="3" borderId="0" xfId="21" applyFont="1" applyFill="1">
      <alignment/>
      <protection/>
    </xf>
    <xf numFmtId="2" fontId="4" fillId="3" borderId="13" xfId="21" applyNumberFormat="1" applyFont="1" applyFill="1" applyBorder="1" applyAlignment="1">
      <alignment horizontal="left"/>
      <protection/>
    </xf>
    <xf numFmtId="0" fontId="4" fillId="3" borderId="15" xfId="21" applyFont="1" applyFill="1" applyBorder="1">
      <alignment/>
      <protection/>
    </xf>
    <xf numFmtId="0" fontId="4" fillId="3" borderId="12" xfId="21" applyFont="1" applyFill="1" applyBorder="1">
      <alignment/>
      <protection/>
    </xf>
    <xf numFmtId="0" fontId="4" fillId="3" borderId="13" xfId="21" applyFont="1" applyFill="1" applyBorder="1">
      <alignment/>
      <protection/>
    </xf>
    <xf numFmtId="0" fontId="16" fillId="3" borderId="0" xfId="21" applyFont="1" applyFill="1">
      <alignment/>
      <protection/>
    </xf>
    <xf numFmtId="164" fontId="17" fillId="3" borderId="0" xfId="21" applyNumberFormat="1" applyFont="1" applyFill="1" applyAlignment="1">
      <alignment horizontal="center"/>
      <protection/>
    </xf>
    <xf numFmtId="2" fontId="5" fillId="3" borderId="13" xfId="21" applyNumberFormat="1" applyFont="1" applyFill="1" applyBorder="1" applyAlignment="1">
      <alignment horizontal="center"/>
      <protection/>
    </xf>
    <xf numFmtId="0" fontId="2" fillId="3" borderId="0" xfId="21" applyFont="1" applyFill="1">
      <alignment/>
      <protection/>
    </xf>
    <xf numFmtId="0" fontId="0" fillId="3" borderId="0" xfId="23" applyFill="1">
      <alignment/>
      <protection/>
    </xf>
    <xf numFmtId="0" fontId="4" fillId="3" borderId="12" xfId="23" applyFont="1" applyFill="1" applyBorder="1" applyAlignment="1">
      <alignment horizontal="left"/>
      <protection/>
    </xf>
    <xf numFmtId="0" fontId="4" fillId="3" borderId="13" xfId="23" applyFont="1" applyFill="1" applyBorder="1" applyAlignment="1">
      <alignment horizontal="left"/>
      <protection/>
    </xf>
    <xf numFmtId="0" fontId="4" fillId="3" borderId="15" xfId="23" applyFont="1" applyFill="1" applyBorder="1" applyAlignment="1">
      <alignment wrapText="1"/>
      <protection/>
    </xf>
    <xf numFmtId="0" fontId="4" fillId="3" borderId="16" xfId="23" applyFont="1" applyFill="1" applyBorder="1" applyAlignment="1">
      <alignment horizontal="center"/>
      <protection/>
    </xf>
    <xf numFmtId="164" fontId="4" fillId="3" borderId="18" xfId="23" applyNumberFormat="1" applyFont="1" applyFill="1" applyBorder="1">
      <alignment/>
      <protection/>
    </xf>
    <xf numFmtId="0" fontId="5" fillId="3" borderId="13" xfId="23" applyFont="1" applyFill="1" applyBorder="1" applyAlignment="1">
      <alignment horizontal="left"/>
      <protection/>
    </xf>
    <xf numFmtId="0" fontId="4" fillId="3" borderId="16" xfId="23" applyFont="1" applyFill="1" applyBorder="1" applyAlignment="1">
      <alignment horizontal="center"/>
      <protection/>
    </xf>
    <xf numFmtId="0" fontId="4" fillId="3" borderId="16" xfId="21" applyFont="1" applyFill="1" applyBorder="1" applyAlignment="1">
      <alignment horizontal="center"/>
      <protection/>
    </xf>
    <xf numFmtId="0" fontId="3" fillId="3" borderId="15" xfId="21" applyFont="1" applyFill="1" applyBorder="1" applyAlignment="1">
      <alignment wrapText="1"/>
      <protection/>
    </xf>
    <xf numFmtId="0" fontId="14" fillId="3" borderId="21" xfId="21" applyFont="1" applyFill="1" applyBorder="1" applyAlignment="1">
      <alignment horizontal="left"/>
      <protection/>
    </xf>
    <xf numFmtId="167" fontId="4" fillId="3" borderId="11" xfId="21" applyNumberFormat="1" applyFont="1" applyFill="1" applyBorder="1">
      <alignment/>
      <protection/>
    </xf>
    <xf numFmtId="0" fontId="4" fillId="3" borderId="22" xfId="21" applyFont="1" applyFill="1" applyBorder="1" applyAlignment="1">
      <alignment wrapText="1"/>
      <protection/>
    </xf>
    <xf numFmtId="0" fontId="4" fillId="3" borderId="20" xfId="21" applyFont="1" applyFill="1" applyBorder="1" applyAlignment="1">
      <alignment horizontal="center" wrapText="1"/>
      <protection/>
    </xf>
    <xf numFmtId="2" fontId="4" fillId="3" borderId="23" xfId="21" applyNumberFormat="1" applyFont="1" applyFill="1" applyBorder="1" applyAlignment="1">
      <alignment horizontal="left"/>
      <protection/>
    </xf>
    <xf numFmtId="49" fontId="4" fillId="3" borderId="24" xfId="21" applyNumberFormat="1" applyFont="1" applyFill="1" applyBorder="1" applyAlignment="1">
      <alignment horizontal="center"/>
      <protection/>
    </xf>
    <xf numFmtId="0" fontId="4" fillId="3" borderId="20" xfId="21" applyFont="1" applyFill="1" applyBorder="1" applyAlignment="1">
      <alignment horizontal="center"/>
      <protection/>
    </xf>
    <xf numFmtId="0" fontId="4" fillId="3" borderId="0" xfId="21" applyFont="1" applyFill="1">
      <alignment/>
      <protection/>
    </xf>
    <xf numFmtId="0" fontId="4" fillId="3" borderId="0" xfId="21" applyFont="1" applyFill="1" applyAlignment="1">
      <alignment horizontal="center"/>
      <protection/>
    </xf>
    <xf numFmtId="0" fontId="4" fillId="3" borderId="0" xfId="21" applyFont="1" applyFill="1" applyAlignment="1">
      <alignment horizontal="left"/>
      <protection/>
    </xf>
    <xf numFmtId="168" fontId="18" fillId="3" borderId="0" xfId="20" applyNumberFormat="1" applyFont="1" applyFill="1" applyAlignment="1">
      <alignment horizontal="center"/>
    </xf>
    <xf numFmtId="167" fontId="4" fillId="3" borderId="0" xfId="21" applyNumberFormat="1" applyFont="1" applyFill="1" applyAlignment="1">
      <alignment horizontal="right"/>
      <protection/>
    </xf>
    <xf numFmtId="167" fontId="2" fillId="3" borderId="25" xfId="25" applyFill="1" applyBorder="1" applyAlignment="1">
      <alignment horizontal="right"/>
      <protection/>
    </xf>
    <xf numFmtId="167" fontId="0" fillId="3" borderId="0" xfId="21" applyNumberFormat="1" applyFill="1">
      <alignment/>
      <protection/>
    </xf>
    <xf numFmtId="167" fontId="7" fillId="3" borderId="0" xfId="21" applyNumberFormat="1" applyFont="1" applyFill="1">
      <alignment/>
      <protection/>
    </xf>
    <xf numFmtId="0" fontId="9" fillId="3" borderId="0" xfId="21" applyFont="1" applyFill="1" applyAlignment="1">
      <alignment horizontal="left"/>
      <protection/>
    </xf>
    <xf numFmtId="0" fontId="11" fillId="3" borderId="0" xfId="21" applyFont="1" applyFill="1" applyAlignment="1">
      <alignment horizontal="center"/>
      <protection/>
    </xf>
    <xf numFmtId="0" fontId="14" fillId="3" borderId="26" xfId="21" applyFont="1" applyFill="1" applyBorder="1" applyAlignment="1">
      <alignment horizontal="left"/>
      <protection/>
    </xf>
    <xf numFmtId="0" fontId="19" fillId="3" borderId="0" xfId="21" applyFont="1" applyFill="1" applyAlignment="1">
      <alignment horizontal="center"/>
      <protection/>
    </xf>
    <xf numFmtId="167" fontId="2" fillId="3" borderId="1" xfId="25" applyFill="1" applyAlignment="1">
      <alignment horizontal="right"/>
      <protection/>
    </xf>
    <xf numFmtId="2" fontId="4" fillId="3" borderId="24" xfId="21" applyNumberFormat="1" applyFont="1" applyFill="1" applyBorder="1" applyAlignment="1">
      <alignment horizontal="left"/>
      <protection/>
    </xf>
    <xf numFmtId="49" fontId="4" fillId="3" borderId="0" xfId="21" applyNumberFormat="1" applyFont="1" applyFill="1" applyAlignment="1">
      <alignment horizontal="center"/>
      <protection/>
    </xf>
    <xf numFmtId="2" fontId="12" fillId="3" borderId="2" xfId="21" applyNumberFormat="1" applyFont="1" applyFill="1" applyBorder="1" applyAlignment="1">
      <alignment horizontal="left"/>
      <protection/>
    </xf>
    <xf numFmtId="2" fontId="1" fillId="3" borderId="3" xfId="21" applyNumberFormat="1" applyFont="1" applyFill="1" applyBorder="1" applyAlignment="1">
      <alignment horizontal="center"/>
      <protection/>
    </xf>
    <xf numFmtId="0" fontId="20" fillId="3" borderId="3" xfId="21" applyFont="1" applyFill="1" applyBorder="1" applyAlignment="1">
      <alignment horizontal="left"/>
      <protection/>
    </xf>
    <xf numFmtId="0" fontId="7" fillId="3" borderId="27" xfId="21" applyFont="1" applyFill="1" applyBorder="1" applyAlignment="1">
      <alignment horizontal="right"/>
      <protection/>
    </xf>
    <xf numFmtId="2" fontId="12" fillId="3" borderId="12" xfId="21" applyNumberFormat="1" applyFont="1" applyFill="1" applyBorder="1" applyAlignment="1">
      <alignment horizontal="left"/>
      <protection/>
    </xf>
    <xf numFmtId="2" fontId="1" fillId="3" borderId="0" xfId="21" applyNumberFormat="1" applyFont="1" applyFill="1" applyAlignment="1">
      <alignment horizontal="center"/>
      <protection/>
    </xf>
    <xf numFmtId="0" fontId="21" fillId="3" borderId="0" xfId="21" applyFont="1" applyFill="1" applyAlignment="1">
      <alignment horizontal="left" wrapText="1"/>
      <protection/>
    </xf>
    <xf numFmtId="0" fontId="7" fillId="3" borderId="13" xfId="21" applyFont="1" applyFill="1" applyBorder="1" applyAlignment="1">
      <alignment horizontal="right"/>
      <protection/>
    </xf>
    <xf numFmtId="2" fontId="1" fillId="3" borderId="12" xfId="21" applyNumberFormat="1" applyFont="1" applyFill="1" applyBorder="1" applyAlignment="1">
      <alignment horizontal="left"/>
      <protection/>
    </xf>
    <xf numFmtId="0" fontId="7" fillId="3" borderId="0" xfId="21" applyFont="1" applyFill="1" applyAlignment="1">
      <alignment horizontal="left"/>
      <protection/>
    </xf>
    <xf numFmtId="0" fontId="21" fillId="3" borderId="0" xfId="21" applyFont="1" applyFill="1" applyAlignment="1">
      <alignment horizontal="left"/>
      <protection/>
    </xf>
    <xf numFmtId="0" fontId="4" fillId="3" borderId="2" xfId="21" applyFont="1" applyFill="1" applyBorder="1" applyAlignment="1">
      <alignment horizontal="center"/>
      <protection/>
    </xf>
    <xf numFmtId="0" fontId="4" fillId="3" borderId="27" xfId="21" applyFont="1" applyFill="1" applyBorder="1" applyAlignment="1">
      <alignment horizontal="center"/>
      <protection/>
    </xf>
    <xf numFmtId="0" fontId="0" fillId="3" borderId="28" xfId="21" applyFill="1" applyBorder="1">
      <alignment/>
      <protection/>
    </xf>
    <xf numFmtId="0" fontId="4" fillId="3" borderId="29" xfId="21" applyFont="1" applyFill="1" applyBorder="1" applyAlignment="1">
      <alignment horizontal="center"/>
      <protection/>
    </xf>
    <xf numFmtId="0" fontId="4" fillId="3" borderId="30" xfId="21" applyFont="1" applyFill="1" applyBorder="1" applyAlignment="1">
      <alignment horizontal="center"/>
      <protection/>
    </xf>
    <xf numFmtId="0" fontId="4" fillId="3" borderId="12" xfId="21" applyFont="1" applyFill="1" applyBorder="1" applyAlignment="1">
      <alignment horizontal="center"/>
      <protection/>
    </xf>
    <xf numFmtId="0" fontId="4" fillId="3" borderId="13" xfId="21" applyFont="1" applyFill="1" applyBorder="1" applyAlignment="1">
      <alignment horizontal="center"/>
      <protection/>
    </xf>
    <xf numFmtId="0" fontId="4" fillId="3" borderId="31" xfId="21" applyFont="1" applyFill="1" applyBorder="1" applyAlignment="1">
      <alignment horizontal="center"/>
      <protection/>
    </xf>
    <xf numFmtId="0" fontId="6" fillId="3" borderId="32" xfId="21" applyFont="1" applyFill="1" applyBorder="1" applyAlignment="1">
      <alignment horizontal="center"/>
      <protection/>
    </xf>
    <xf numFmtId="49" fontId="3" fillId="3" borderId="32" xfId="21" applyNumberFormat="1" applyFont="1" applyFill="1" applyBorder="1" applyAlignment="1">
      <alignment horizontal="center"/>
      <protection/>
    </xf>
    <xf numFmtId="49" fontId="3" fillId="3" borderId="33" xfId="21" applyNumberFormat="1" applyFont="1" applyFill="1" applyBorder="1" applyAlignment="1">
      <alignment horizontal="center"/>
      <protection/>
    </xf>
    <xf numFmtId="0" fontId="5" fillId="3" borderId="12" xfId="21" applyFont="1" applyFill="1" applyBorder="1" applyAlignment="1">
      <alignment horizontal="left"/>
      <protection/>
    </xf>
    <xf numFmtId="0" fontId="7" fillId="3" borderId="15" xfId="24" applyFont="1" applyFill="1" applyBorder="1" applyAlignment="1">
      <alignment wrapText="1"/>
      <protection/>
    </xf>
    <xf numFmtId="169" fontId="0" fillId="3" borderId="0" xfId="21" applyNumberFormat="1" applyFill="1">
      <alignment/>
      <protection/>
    </xf>
    <xf numFmtId="0" fontId="4" fillId="3" borderId="12" xfId="22" applyFont="1" applyFill="1" applyBorder="1" applyAlignment="1">
      <alignment horizontal="left"/>
      <protection/>
    </xf>
    <xf numFmtId="0" fontId="5" fillId="3" borderId="13" xfId="22" applyFont="1" applyFill="1" applyBorder="1" applyAlignment="1">
      <alignment horizontal="right"/>
      <protection/>
    </xf>
    <xf numFmtId="0" fontId="4" fillId="3" borderId="16" xfId="22" applyFont="1" applyFill="1" applyBorder="1" applyAlignment="1">
      <alignment horizontal="center"/>
      <protection/>
    </xf>
    <xf numFmtId="0" fontId="4" fillId="3" borderId="16" xfId="22" applyFont="1" applyFill="1" applyBorder="1" applyAlignment="1">
      <alignment horizontal="center"/>
      <protection/>
    </xf>
    <xf numFmtId="0" fontId="4" fillId="3" borderId="0" xfId="22" applyFont="1" applyFill="1" applyAlignment="1">
      <alignment horizontal="center"/>
      <protection/>
    </xf>
    <xf numFmtId="0" fontId="4" fillId="3" borderId="0" xfId="22" applyFont="1" applyFill="1">
      <alignment/>
      <protection/>
    </xf>
    <xf numFmtId="0" fontId="4" fillId="3" borderId="23" xfId="21" applyFont="1" applyFill="1" applyBorder="1" applyAlignment="1">
      <alignment horizontal="left"/>
      <protection/>
    </xf>
    <xf numFmtId="0" fontId="4" fillId="3" borderId="24" xfId="21" applyFont="1" applyFill="1" applyBorder="1" applyAlignment="1">
      <alignment horizontal="center"/>
      <protection/>
    </xf>
    <xf numFmtId="0" fontId="4" fillId="3" borderId="4" xfId="22" applyFont="1" applyFill="1" applyBorder="1" applyAlignment="1">
      <alignment horizontal="left" wrapText="1"/>
      <protection/>
    </xf>
    <xf numFmtId="164" fontId="4" fillId="3" borderId="18" xfId="22" applyNumberFormat="1" applyFont="1" applyFill="1" applyBorder="1" applyAlignment="1">
      <alignment horizontal="right"/>
      <protection/>
    </xf>
    <xf numFmtId="164" fontId="2" fillId="3" borderId="34" xfId="21" applyNumberFormat="1" applyFont="1" applyFill="1" applyBorder="1" applyAlignment="1">
      <alignment horizontal="right"/>
      <protection/>
    </xf>
    <xf numFmtId="0" fontId="4" fillId="3" borderId="12" xfId="21" applyFont="1" applyFill="1" applyBorder="1" applyAlignment="1">
      <alignment horizontal="left" vertical="center"/>
      <protection/>
    </xf>
    <xf numFmtId="0" fontId="4" fillId="3" borderId="15" xfId="21" applyFont="1" applyFill="1" applyBorder="1" applyAlignment="1">
      <alignment wrapText="1"/>
      <protection/>
    </xf>
    <xf numFmtId="0" fontId="5" fillId="3" borderId="24" xfId="21" applyFont="1" applyFill="1" applyBorder="1" applyAlignment="1">
      <alignment horizontal="left"/>
      <protection/>
    </xf>
    <xf numFmtId="167" fontId="2" fillId="3" borderId="0" xfId="25" applyFill="1" applyBorder="1" applyAlignment="1">
      <alignment horizontal="right"/>
      <protection/>
    </xf>
    <xf numFmtId="0" fontId="24" fillId="0" borderId="0" xfId="21" applyFont="1" applyAlignment="1">
      <alignment horizontal="center"/>
      <protection/>
    </xf>
    <xf numFmtId="0" fontId="7" fillId="0" borderId="0" xfId="21" applyFont="1" applyAlignment="1">
      <alignment horizontal="left" indent="1"/>
      <protection/>
    </xf>
    <xf numFmtId="0" fontId="25" fillId="0" borderId="0" xfId="21" applyFont="1" applyAlignment="1">
      <alignment horizontal="center"/>
      <protection/>
    </xf>
    <xf numFmtId="167" fontId="25" fillId="0" borderId="0" xfId="21" applyNumberFormat="1" applyFont="1" applyAlignment="1">
      <alignment horizontal="right"/>
      <protection/>
    </xf>
    <xf numFmtId="167" fontId="4" fillId="0" borderId="0" xfId="21" applyNumberFormat="1" applyFont="1" applyAlignment="1">
      <alignment horizontal="right"/>
      <protection/>
    </xf>
    <xf numFmtId="167" fontId="11" fillId="0" borderId="0" xfId="21" applyNumberFormat="1" applyFont="1" applyAlignment="1">
      <alignment horizontal="right"/>
      <protection/>
    </xf>
    <xf numFmtId="0" fontId="26" fillId="0" borderId="0" xfId="21" applyFont="1" applyAlignment="1">
      <alignment horizontal="right"/>
      <protection/>
    </xf>
    <xf numFmtId="0" fontId="13" fillId="0" borderId="0" xfId="21" applyFont="1" applyAlignment="1">
      <alignment horizontal="center"/>
      <protection/>
    </xf>
    <xf numFmtId="0" fontId="7" fillId="0" borderId="35" xfId="21" applyFont="1" applyBorder="1">
      <alignment/>
      <protection/>
    </xf>
    <xf numFmtId="0" fontId="7" fillId="0" borderId="35" xfId="21" applyFont="1" applyBorder="1" applyAlignment="1">
      <alignment horizontal="left" indent="1"/>
      <protection/>
    </xf>
    <xf numFmtId="167" fontId="7" fillId="0" borderId="35" xfId="21" applyNumberFormat="1" applyFont="1" applyBorder="1" applyAlignment="1">
      <alignment horizontal="right"/>
      <protection/>
    </xf>
    <xf numFmtId="167" fontId="7" fillId="0" borderId="35" xfId="21" applyNumberFormat="1" applyFont="1" applyBorder="1">
      <alignment/>
      <protection/>
    </xf>
    <xf numFmtId="167" fontId="26" fillId="0" borderId="0" xfId="21" applyNumberFormat="1" applyFont="1" applyAlignment="1">
      <alignment horizontal="right"/>
      <protection/>
    </xf>
    <xf numFmtId="2" fontId="26" fillId="0" borderId="0" xfId="21" applyNumberFormat="1" applyFont="1" applyAlignment="1">
      <alignment horizontal="right"/>
      <protection/>
    </xf>
    <xf numFmtId="167" fontId="7" fillId="0" borderId="0" xfId="21" applyNumberFormat="1" applyFont="1" applyAlignment="1">
      <alignment horizontal="right"/>
      <protection/>
    </xf>
    <xf numFmtId="0" fontId="11" fillId="0" borderId="36" xfId="21" applyFont="1" applyBorder="1" applyAlignment="1">
      <alignment horizontal="left"/>
      <protection/>
    </xf>
    <xf numFmtId="170" fontId="11" fillId="0" borderId="36" xfId="21" applyNumberFormat="1" applyFont="1" applyBorder="1" applyAlignment="1">
      <alignment horizontal="right"/>
      <protection/>
    </xf>
    <xf numFmtId="0" fontId="11" fillId="0" borderId="0" xfId="21" applyFont="1" applyAlignment="1">
      <alignment horizontal="left"/>
      <protection/>
    </xf>
    <xf numFmtId="170" fontId="11" fillId="0" borderId="0" xfId="21" applyNumberFormat="1" applyFont="1" applyAlignment="1">
      <alignment horizontal="right"/>
      <protection/>
    </xf>
    <xf numFmtId="168" fontId="4" fillId="0" borderId="0" xfId="20" applyNumberFormat="1" applyFont="1" applyAlignment="1">
      <alignment horizontal="center"/>
    </xf>
    <xf numFmtId="0" fontId="7" fillId="3" borderId="0" xfId="21" applyFont="1" applyFill="1" applyAlignment="1" applyProtection="1">
      <alignment horizontal="right"/>
      <protection locked="0"/>
    </xf>
    <xf numFmtId="167" fontId="4" fillId="3" borderId="0" xfId="21" applyNumberFormat="1" applyFont="1" applyFill="1" applyAlignment="1" applyProtection="1">
      <alignment horizontal="right"/>
      <protection locked="0"/>
    </xf>
    <xf numFmtId="0" fontId="11" fillId="3" borderId="0" xfId="21" applyFont="1" applyFill="1" applyAlignment="1" applyProtection="1">
      <alignment horizontal="center"/>
      <protection locked="0"/>
    </xf>
    <xf numFmtId="0" fontId="7" fillId="3" borderId="5" xfId="21" applyFont="1" applyFill="1" applyBorder="1" applyProtection="1">
      <alignment/>
      <protection locked="0"/>
    </xf>
    <xf numFmtId="0" fontId="4" fillId="3" borderId="7" xfId="21" applyFont="1" applyFill="1" applyBorder="1" applyAlignment="1" applyProtection="1">
      <alignment horizontal="center"/>
      <protection locked="0"/>
    </xf>
    <xf numFmtId="0" fontId="3" fillId="3" borderId="10" xfId="21" applyFont="1" applyFill="1" applyBorder="1" applyAlignment="1" applyProtection="1">
      <alignment horizontal="center"/>
      <protection locked="0"/>
    </xf>
    <xf numFmtId="0" fontId="7" fillId="3" borderId="3" xfId="21" applyFont="1" applyFill="1" applyBorder="1" applyAlignment="1" applyProtection="1">
      <alignment horizontal="right"/>
      <protection locked="0"/>
    </xf>
    <xf numFmtId="164" fontId="4" fillId="3" borderId="0" xfId="21" applyNumberFormat="1" applyFont="1" applyFill="1" applyAlignment="1" applyProtection="1">
      <alignment horizontal="right"/>
      <protection locked="0"/>
    </xf>
    <xf numFmtId="167" fontId="1" fillId="4" borderId="35" xfId="21" applyNumberFormat="1" applyFont="1" applyFill="1" applyBorder="1" applyAlignment="1" applyProtection="1">
      <alignment horizontal="right"/>
      <protection locked="0"/>
    </xf>
    <xf numFmtId="164" fontId="4" fillId="4" borderId="16" xfId="21" applyNumberFormat="1" applyFont="1" applyFill="1" applyBorder="1" applyProtection="1">
      <alignment/>
      <protection locked="0"/>
    </xf>
    <xf numFmtId="167" fontId="4" fillId="4" borderId="20" xfId="21" applyNumberFormat="1" applyFont="1" applyFill="1" applyBorder="1" applyProtection="1">
      <alignment/>
      <protection locked="0"/>
    </xf>
    <xf numFmtId="0" fontId="7" fillId="0" borderId="0" xfId="21" applyFont="1" applyFill="1" applyAlignment="1" applyProtection="1">
      <alignment horizontal="right"/>
      <protection locked="0"/>
    </xf>
    <xf numFmtId="164" fontId="4" fillId="4" borderId="16" xfId="23" applyNumberFormat="1" applyFont="1" applyFill="1" applyBorder="1" applyProtection="1">
      <alignment/>
      <protection locked="0"/>
    </xf>
    <xf numFmtId="0" fontId="4" fillId="3" borderId="29" xfId="21" applyFont="1" applyFill="1" applyBorder="1" applyAlignment="1" applyProtection="1">
      <alignment horizontal="center"/>
      <protection locked="0"/>
    </xf>
    <xf numFmtId="0" fontId="2" fillId="0" borderId="0" xfId="21" applyFont="1" applyAlignment="1">
      <alignment horizontal="center"/>
      <protection/>
    </xf>
    <xf numFmtId="0" fontId="8" fillId="0" borderId="0" xfId="21" applyFont="1" applyAlignment="1">
      <alignment horizontal="center"/>
      <protection/>
    </xf>
    <xf numFmtId="0" fontId="1" fillId="0" borderId="0" xfId="21" applyFont="1" applyAlignment="1">
      <alignment horizontal="center" vertical="center"/>
      <protection/>
    </xf>
    <xf numFmtId="0" fontId="10" fillId="0" borderId="0" xfId="21" applyFont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4" fillId="3" borderId="2" xfId="21" applyFont="1" applyFill="1" applyBorder="1" applyAlignment="1">
      <alignment horizontal="center" vertical="center"/>
      <protection/>
    </xf>
    <xf numFmtId="0" fontId="4" fillId="3" borderId="27" xfId="21" applyFont="1" applyFill="1" applyBorder="1" applyAlignment="1">
      <alignment horizontal="center" vertical="center"/>
      <protection/>
    </xf>
    <xf numFmtId="0" fontId="4" fillId="3" borderId="12" xfId="21" applyFont="1" applyFill="1" applyBorder="1" applyAlignment="1">
      <alignment horizontal="center" vertical="center"/>
      <protection/>
    </xf>
    <xf numFmtId="0" fontId="4" fillId="3" borderId="13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27" fillId="0" borderId="0" xfId="21" applyFont="1" applyAlignment="1">
      <alignment horizontal="center" vertic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 2" xfId="20"/>
    <cellStyle name="Normální 2" xfId="21"/>
    <cellStyle name="normální_Lecom Ledeč 2" xfId="22"/>
    <cellStyle name="normální_Nový ceník 2" xfId="23"/>
    <cellStyle name="normální_Sešit2" xfId="24"/>
    <cellStyle name="STYL-SOUCTU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3</xdr:col>
      <xdr:colOff>4410075</xdr:colOff>
      <xdr:row>51</xdr:row>
      <xdr:rowOff>133350</xdr:rowOff>
    </xdr:to>
    <xdr:sp macro="" textlink="">
      <xdr:nvSpPr>
        <xdr:cNvPr id="2" name="TextovéPole 1"/>
        <xdr:cNvSpPr txBox="1"/>
      </xdr:nvSpPr>
      <xdr:spPr>
        <a:xfrm>
          <a:off x="85725" y="85725"/>
          <a:ext cx="5543550" cy="881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cs-CZ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cs-CZ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Dokumentace zařízení laboratořE místnostI  </a:t>
          </a:r>
          <a:r>
            <a:rPr lang="cs-CZ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N2035</a:t>
          </a:r>
          <a:r>
            <a:rPr lang="cs-CZ" b="1"/>
            <a:t>                                                          </a:t>
          </a:r>
        </a:p>
        <a:p>
          <a:pPr algn="ctr"/>
          <a:r>
            <a:rPr lang="cs-CZ"/>
            <a:t>dle požadavku a zadání investora MENDELU v Brně                                                                                                                                                                                                                  </a:t>
          </a:r>
          <a:r>
            <a:rPr lang="cs-CZ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 R O J E K T</a:t>
          </a: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cs-CZ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Dokumentace technických a technologických zařízení - nábytek</a:t>
          </a:r>
          <a:endParaRPr lang="cs-CZ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>
            <a:lnSpc>
              <a:spcPts val="1200"/>
            </a:lnSpc>
          </a:pPr>
          <a:endParaRPr lang="cs-CZ" sz="1000"/>
        </a:p>
        <a:p>
          <a:pPr algn="ctr"/>
          <a:endParaRPr lang="cs-CZ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cs-CZ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cs-CZ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cs-CZ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cs-CZ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cs-CZ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19050</xdr:colOff>
      <xdr:row>53</xdr:row>
      <xdr:rowOff>66675</xdr:rowOff>
    </xdr:from>
    <xdr:to>
      <xdr:col>3</xdr:col>
      <xdr:colOff>4543425</xdr:colOff>
      <xdr:row>97</xdr:row>
      <xdr:rowOff>104775</xdr:rowOff>
    </xdr:to>
    <xdr:sp macro="" textlink="">
      <xdr:nvSpPr>
        <xdr:cNvPr id="3" name="TextovéPole 2"/>
        <xdr:cNvSpPr txBox="1"/>
      </xdr:nvSpPr>
      <xdr:spPr>
        <a:xfrm>
          <a:off x="19050" y="9172575"/>
          <a:ext cx="5743575" cy="763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just">
            <a:lnSpc>
              <a:spcPts val="1200"/>
            </a:lnSpc>
          </a:pPr>
          <a:r>
            <a:rPr lang="cs-CZ" sz="11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Výkaz výměr laboratorní vybavení</a:t>
          </a:r>
          <a:r>
            <a:rPr lang="cs-CZ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algn="just">
            <a:lnSpc>
              <a:spcPts val="1200"/>
            </a:lnSpc>
          </a:pPr>
          <a:r>
            <a:rPr lang="cs-CZ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 případě rozporu mezi projektovou dokumentací a výkazem výměr je nutné plně respektovat projektovou dokumentaci projektanta. Uvedené ceny musí být včetně instalace, veškerého dopojovacího a instalačního materiálu, revizí, cestovních nákladů, uvedení do provozu a zaškolení obsluhy. </a:t>
          </a:r>
          <a:r>
            <a:rPr lang="cs-CZ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Laboratorní nábytek - </a:t>
          </a:r>
          <a:r>
            <a:rPr lang="cs-CZ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musí být ve shodě dle následujících norem:  </a:t>
          </a:r>
          <a:br>
            <a:rPr lang="cs-CZ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ČSN EN 14727:2006; ČSN EN 13150:2002; ČSN EN 14749:2006; ČSN EN 527-2:2005; ČSN EN 91-001:2007; ČSN  EN 14470-1, s vyhláškou č.6/2003 Sb., kterou se stanoví hygienické limity chemických, fyzikálních a biologických ukazatelů pro zdravotní nezávadnost nábytku.</a:t>
          </a:r>
        </a:p>
        <a:p>
          <a:pPr algn="just"/>
          <a:r>
            <a:rPr lang="cs-CZ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Standardy k laboratornímu nábytku –</a:t>
          </a:r>
          <a:r>
            <a:rPr lang="cs-CZ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skříňky budou zhotoveny z laminovaných desek tl. 18mm; Veškeré části nábytku vyrobeného z laminovaných desek, musí být ze všech stran ohraněny plastovou ABS hranou v minimální  tl.0,5mm. Namáhané části nábytku jako jsou čela  zásuvek a dveře musí být ohraněny plastovou ABS hranou tl. 2mm se zafrézovaným rádiusem R2.  Zásuvky u skříněk a pojízdných kontejnerů musí být opatřeny pojezdy FGV (částečný výsuv). Kovové konstrukce stolů pod sušárny musí být vyrobeny z profilu jäkl min. 30x30mm a opatřeny rektifikačními elementy, povrchová úprava kovových částí: vypalované epoxidové pigmenty (Komaxit). Pracovní desky chemických laboratorních stolů musí být vyrobeny beze spár z vysokotlakého laminátu s chemicky odolným povrchem v celé tl. min. 13mm (viz výkaz výměr). Pracovní desky nechemických pracovních stolů a záznamových pracovišť jsou vyrobeny z desek Postforming tl. 38 mm (viz výkaz výměr). Pojízdné kontejnery musí být vybaveny kolečky  - 2x bržděné, 2x nebržděné s pogumovaným povrchem, centrálně uzamykatelné zásuvky. Nábytkové sestavy musí být opatřeny plastovým soklem se spodní těsnící gumou. Laboratorní ventily a kohouty na vodu, budou povrchově upraveny poplastováním pro chemicky náročné agresivní prostředí a musí splňovat EN 13792:2002. Rozvody vody, elektřiny a odpady budou provedené v páteřní ose stolu. Rozvody vody a odpady budou zhotoveny v plastovém provedení. </a:t>
          </a:r>
        </a:p>
        <a:p>
          <a:pPr algn="just">
            <a:lnSpc>
              <a:spcPts val="1200"/>
            </a:lnSpc>
          </a:pPr>
          <a:r>
            <a:rPr lang="cs-CZ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Veškeré interiérové vybavení před realizací je nutno konzultovat s investorem. Dodavatel před realizací předloží investorovi ke schválení úplnou výrobní dokumentaci laboratorního nábytku a vybavení. Pro každou jednotlivou místnost bude zhotoven půdorysný výkres a 3D pohledy místností. Barevné provedení laboratorního nábytku bude před samotnou výrobou konzultováno s investorem. Zhotovitel je před realizací povinen ověřit skutečné rozměry jednotlivých místností a zapracovat změny do výrobní dokumentace. Dále je zhotovitel povinen při realizaci postupovat v koordinaci se všemi dotčenými profesemi.  </a:t>
          </a:r>
        </a:p>
        <a:p>
          <a:pPr algn="just">
            <a:lnSpc>
              <a:spcPts val="1200"/>
            </a:lnSpc>
          </a:pPr>
          <a:r>
            <a:rPr lang="cs-CZ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Myčka</a:t>
          </a:r>
          <a:r>
            <a:rPr lang="cs-CZ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laboratorního skla v pol. 6 bude určena samostatným výběrovým řízením investora.</a:t>
          </a:r>
          <a:endParaRPr lang="cs-CZ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76200</xdr:colOff>
      <xdr:row>13</xdr:row>
      <xdr:rowOff>38100</xdr:rowOff>
    </xdr:from>
    <xdr:to>
      <xdr:col>3</xdr:col>
      <xdr:colOff>4524375</xdr:colOff>
      <xdr:row>33</xdr:row>
      <xdr:rowOff>28575</xdr:rowOff>
    </xdr:to>
    <xdr:pic>
      <xdr:nvPicPr>
        <xdr:cNvPr id="932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43" t="20220" r="8332" b="12252"/>
        <a:stretch>
          <a:fillRect/>
        </a:stretch>
      </xdr:blipFill>
      <xdr:spPr bwMode="auto">
        <a:xfrm>
          <a:off x="76200" y="2257425"/>
          <a:ext cx="5667375" cy="3448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T134"/>
  <sheetViews>
    <sheetView showGridLines="0" view="pageBreakPreview" zoomScaleSheetLayoutView="100" workbookViewId="0" topLeftCell="A1">
      <selection activeCell="F25" sqref="F25"/>
    </sheetView>
  </sheetViews>
  <sheetFormatPr defaultColWidth="9.00390625" defaultRowHeight="12.75" customHeight="1" outlineLevelCol="1"/>
  <cols>
    <col min="1" max="1" width="1.75390625" style="7" customWidth="1"/>
    <col min="2" max="2" width="14.25390625" style="7" customWidth="1"/>
    <col min="3" max="3" width="3.875" style="11" hidden="1" customWidth="1" outlineLevel="1"/>
    <col min="4" max="4" width="69.375" style="7" customWidth="1" collapsed="1"/>
    <col min="5" max="5" width="16.375" style="11" customWidth="1"/>
    <col min="6" max="6" width="7.375" style="11" customWidth="1"/>
    <col min="7" max="7" width="13.625" style="12" customWidth="1"/>
    <col min="8" max="8" width="15.75390625" style="12" customWidth="1"/>
    <col min="9" max="9" width="9.125" style="7" customWidth="1"/>
    <col min="10" max="10" width="12.00390625" style="7" bestFit="1" customWidth="1"/>
    <col min="11" max="11" width="11.25390625" style="7" bestFit="1" customWidth="1"/>
    <col min="12" max="16384" width="9.125" style="7" customWidth="1"/>
  </cols>
  <sheetData>
    <row r="2" spans="2:8" ht="14.1" customHeight="1">
      <c r="B2" s="1"/>
      <c r="C2" s="2"/>
      <c r="D2" s="3"/>
      <c r="E2" s="2"/>
      <c r="F2" s="4"/>
      <c r="G2" s="5"/>
      <c r="H2" s="6"/>
    </row>
    <row r="3" spans="2:8" ht="14.1" customHeight="1">
      <c r="B3" s="1"/>
      <c r="C3" s="2"/>
      <c r="D3" s="3"/>
      <c r="E3" s="2"/>
      <c r="F3" s="4"/>
      <c r="G3" s="5"/>
      <c r="H3" s="6"/>
    </row>
    <row r="4" spans="2:8" ht="14.1" customHeight="1">
      <c r="B4" s="1"/>
      <c r="C4" s="2"/>
      <c r="D4" s="3"/>
      <c r="E4" s="2"/>
      <c r="F4" s="4"/>
      <c r="G4" s="5"/>
      <c r="H4" s="6"/>
    </row>
    <row r="5" spans="2:8" ht="14.1" customHeight="1">
      <c r="B5" s="1"/>
      <c r="C5" s="2"/>
      <c r="D5" s="3"/>
      <c r="E5" s="2"/>
      <c r="F5" s="4"/>
      <c r="G5" s="5"/>
      <c r="H5" s="6"/>
    </row>
    <row r="6" spans="2:8" ht="14.1" customHeight="1">
      <c r="B6" s="1"/>
      <c r="C6" s="2"/>
      <c r="D6" s="3"/>
      <c r="E6" s="2"/>
      <c r="F6" s="4"/>
      <c r="G6" s="5"/>
      <c r="H6" s="6"/>
    </row>
    <row r="7" spans="2:8" ht="14.1" customHeight="1">
      <c r="B7" s="1"/>
      <c r="C7" s="2"/>
      <c r="D7" s="3"/>
      <c r="E7" s="2"/>
      <c r="F7" s="4"/>
      <c r="G7" s="5"/>
      <c r="H7" s="6"/>
    </row>
    <row r="8" spans="2:8" ht="14.1" customHeight="1">
      <c r="B8" s="1"/>
      <c r="C8" s="2"/>
      <c r="D8" s="3"/>
      <c r="E8" s="2"/>
      <c r="F8" s="4"/>
      <c r="G8" s="5"/>
      <c r="H8" s="6"/>
    </row>
    <row r="9" spans="2:8" ht="14.1" customHeight="1">
      <c r="B9" s="1"/>
      <c r="C9" s="2"/>
      <c r="D9" s="3"/>
      <c r="E9" s="2"/>
      <c r="F9" s="4"/>
      <c r="G9" s="5"/>
      <c r="H9" s="6"/>
    </row>
    <row r="10" spans="2:8" ht="14.1" customHeight="1">
      <c r="B10" s="1"/>
      <c r="C10" s="2"/>
      <c r="D10" s="3"/>
      <c r="E10" s="2"/>
      <c r="F10" s="4"/>
      <c r="G10" s="5"/>
      <c r="H10" s="6"/>
    </row>
    <row r="11" spans="2:8" ht="14.1" customHeight="1">
      <c r="B11" s="1"/>
      <c r="C11" s="2"/>
      <c r="D11" s="3"/>
      <c r="E11" s="2"/>
      <c r="F11" s="4"/>
      <c r="G11" s="5"/>
      <c r="H11" s="6"/>
    </row>
    <row r="12" spans="2:8" ht="14.1" customHeight="1">
      <c r="B12" s="1"/>
      <c r="C12" s="2"/>
      <c r="D12" s="3"/>
      <c r="E12" s="2"/>
      <c r="F12" s="4"/>
      <c r="G12" s="5"/>
      <c r="H12" s="6"/>
    </row>
    <row r="13" spans="2:8" ht="14.1" customHeight="1">
      <c r="B13" s="1"/>
      <c r="C13" s="2"/>
      <c r="D13" s="3"/>
      <c r="E13" s="2"/>
      <c r="F13" s="4"/>
      <c r="G13" s="5"/>
      <c r="H13" s="6"/>
    </row>
    <row r="14" spans="2:8" ht="14.1" customHeight="1">
      <c r="B14" s="1"/>
      <c r="C14" s="2"/>
      <c r="D14" s="3"/>
      <c r="E14" s="2"/>
      <c r="F14" s="4"/>
      <c r="G14" s="5"/>
      <c r="H14" s="6"/>
    </row>
    <row r="15" spans="2:8" ht="14.1" customHeight="1">
      <c r="B15" s="1"/>
      <c r="C15" s="2"/>
      <c r="D15" s="3"/>
      <c r="E15" s="2"/>
      <c r="F15" s="4"/>
      <c r="G15" s="5"/>
      <c r="H15" s="6"/>
    </row>
    <row r="16" spans="2:8" ht="14.1" customHeight="1">
      <c r="B16" s="1"/>
      <c r="C16" s="2"/>
      <c r="D16" s="3"/>
      <c r="E16" s="2"/>
      <c r="F16" s="4"/>
      <c r="G16" s="5"/>
      <c r="H16" s="6"/>
    </row>
    <row r="17" spans="2:8" ht="14.1" customHeight="1">
      <c r="B17" s="1"/>
      <c r="C17" s="2"/>
      <c r="D17" s="3"/>
      <c r="E17" s="2"/>
      <c r="F17" s="4"/>
      <c r="G17" s="5"/>
      <c r="H17" s="6"/>
    </row>
    <row r="18" spans="2:8" ht="14.1" customHeight="1">
      <c r="B18" s="1"/>
      <c r="C18" s="2"/>
      <c r="D18" s="3"/>
      <c r="E18" s="2"/>
      <c r="F18" s="4"/>
      <c r="G18" s="5"/>
      <c r="H18" s="6"/>
    </row>
    <row r="19" spans="2:8" ht="14.1" customHeight="1">
      <c r="B19" s="1"/>
      <c r="C19" s="2"/>
      <c r="D19" s="3"/>
      <c r="E19" s="2"/>
      <c r="F19" s="4"/>
      <c r="G19" s="5"/>
      <c r="H19" s="6"/>
    </row>
    <row r="20" spans="2:8" ht="14.1" customHeight="1">
      <c r="B20" s="1"/>
      <c r="C20" s="2"/>
      <c r="D20" s="3"/>
      <c r="E20" s="2"/>
      <c r="F20" s="4"/>
      <c r="G20" s="5"/>
      <c r="H20" s="6"/>
    </row>
    <row r="21" spans="2:8" ht="14.1" customHeight="1">
      <c r="B21" s="1"/>
      <c r="C21" s="2"/>
      <c r="D21" s="3"/>
      <c r="E21" s="2"/>
      <c r="F21" s="4"/>
      <c r="G21" s="5"/>
      <c r="H21" s="6"/>
    </row>
    <row r="22" spans="2:8" ht="14.1" customHeight="1">
      <c r="B22" s="1"/>
      <c r="C22" s="2"/>
      <c r="D22" s="3"/>
      <c r="E22" s="2"/>
      <c r="F22" s="4"/>
      <c r="G22" s="5"/>
      <c r="H22" s="6"/>
    </row>
    <row r="23" spans="2:8" ht="14.1" customHeight="1">
      <c r="B23" s="1"/>
      <c r="C23" s="2"/>
      <c r="D23" s="3"/>
      <c r="E23" s="2"/>
      <c r="F23" s="4"/>
      <c r="G23" s="5"/>
      <c r="H23" s="6"/>
    </row>
    <row r="24" spans="2:8" ht="14.1" customHeight="1">
      <c r="B24" s="1"/>
      <c r="C24" s="2"/>
      <c r="D24" s="3"/>
      <c r="E24" s="2"/>
      <c r="F24" s="4"/>
      <c r="G24" s="5"/>
      <c r="H24" s="6"/>
    </row>
    <row r="25" spans="2:8" ht="14.1" customHeight="1">
      <c r="B25" s="1"/>
      <c r="C25" s="2"/>
      <c r="D25" s="3"/>
      <c r="E25" s="2"/>
      <c r="F25" s="4"/>
      <c r="G25" s="5"/>
      <c r="H25" s="6"/>
    </row>
    <row r="26" spans="2:46" s="9" customFormat="1" ht="15.75">
      <c r="B26" s="165"/>
      <c r="C26" s="165"/>
      <c r="D26" s="165"/>
      <c r="E26" s="165"/>
      <c r="F26" s="165"/>
      <c r="G26" s="8"/>
      <c r="H26" s="8"/>
      <c r="I26" s="166"/>
      <c r="J26" s="166"/>
      <c r="K26" s="166"/>
      <c r="L26" s="166"/>
      <c r="M26" s="166"/>
      <c r="N26" s="166"/>
      <c r="O26" s="8"/>
      <c r="P26" s="8"/>
      <c r="Q26" s="8"/>
      <c r="R26" s="8"/>
      <c r="U26" s="8"/>
      <c r="V26" s="8"/>
      <c r="W26" s="166"/>
      <c r="X26" s="166"/>
      <c r="Y26" s="166"/>
      <c r="Z26" s="166"/>
      <c r="AA26" s="166"/>
      <c r="AB26" s="166"/>
      <c r="AC26" s="8"/>
      <c r="AD26" s="8"/>
      <c r="AE26" s="8"/>
      <c r="AF26" s="8"/>
      <c r="AI26" s="8"/>
      <c r="AJ26" s="8"/>
      <c r="AK26" s="166"/>
      <c r="AL26" s="166"/>
      <c r="AM26" s="166"/>
      <c r="AN26" s="166"/>
      <c r="AO26" s="166"/>
      <c r="AP26" s="166"/>
      <c r="AQ26" s="8"/>
      <c r="AR26" s="8"/>
      <c r="AS26" s="8"/>
      <c r="AT26" s="8"/>
    </row>
    <row r="27" spans="2:8" ht="14.1" customHeight="1">
      <c r="B27" s="1"/>
      <c r="C27" s="2"/>
      <c r="D27" s="3"/>
      <c r="E27" s="2"/>
      <c r="F27" s="4"/>
      <c r="G27" s="5"/>
      <c r="H27" s="6"/>
    </row>
    <row r="28" spans="2:8" ht="14.1" customHeight="1">
      <c r="B28" s="1"/>
      <c r="C28" s="2"/>
      <c r="D28" s="3"/>
      <c r="E28" s="2"/>
      <c r="F28" s="4"/>
      <c r="G28" s="5"/>
      <c r="H28" s="6"/>
    </row>
    <row r="29" spans="2:8" ht="14.1" customHeight="1">
      <c r="B29" s="1"/>
      <c r="C29" s="2"/>
      <c r="D29" s="3"/>
      <c r="E29" s="2"/>
      <c r="F29" s="4"/>
      <c r="G29" s="5"/>
      <c r="H29" s="6"/>
    </row>
    <row r="30" spans="2:8" ht="14.1" customHeight="1">
      <c r="B30" s="1"/>
      <c r="C30" s="2"/>
      <c r="D30" s="3"/>
      <c r="E30" s="2"/>
      <c r="F30" s="4"/>
      <c r="G30" s="5"/>
      <c r="H30" s="6"/>
    </row>
    <row r="31" spans="2:8" ht="14.1" customHeight="1">
      <c r="B31" s="1"/>
      <c r="C31" s="2"/>
      <c r="D31" s="3"/>
      <c r="E31" s="2"/>
      <c r="F31" s="4"/>
      <c r="G31" s="5"/>
      <c r="H31" s="6"/>
    </row>
    <row r="32" spans="2:8" ht="14.1" customHeight="1">
      <c r="B32" s="1"/>
      <c r="C32" s="2"/>
      <c r="D32" s="3"/>
      <c r="E32" s="2"/>
      <c r="F32" s="4"/>
      <c r="G32" s="5"/>
      <c r="H32" s="6"/>
    </row>
    <row r="33" spans="2:8" ht="14.1" customHeight="1">
      <c r="B33" s="1"/>
      <c r="C33" s="2"/>
      <c r="D33" s="3"/>
      <c r="E33" s="2"/>
      <c r="F33" s="4"/>
      <c r="G33" s="5"/>
      <c r="H33" s="6"/>
    </row>
    <row r="34" spans="2:8" ht="14.1" customHeight="1">
      <c r="B34" s="1"/>
      <c r="C34" s="2"/>
      <c r="D34" s="3"/>
      <c r="E34" s="2"/>
      <c r="F34" s="4"/>
      <c r="G34" s="5"/>
      <c r="H34" s="6"/>
    </row>
    <row r="35" spans="2:8" ht="14.1" customHeight="1">
      <c r="B35" s="1"/>
      <c r="C35" s="2"/>
      <c r="D35" s="3"/>
      <c r="E35" s="2"/>
      <c r="F35" s="4"/>
      <c r="G35" s="5"/>
      <c r="H35" s="6"/>
    </row>
    <row r="36" spans="2:8" ht="14.1" customHeight="1">
      <c r="B36" s="1"/>
      <c r="C36" s="2"/>
      <c r="D36" s="3"/>
      <c r="E36" s="2"/>
      <c r="F36" s="4"/>
      <c r="G36" s="5"/>
      <c r="H36" s="6"/>
    </row>
    <row r="37" spans="2:8" ht="14.1" customHeight="1">
      <c r="B37" s="1"/>
      <c r="C37" s="2"/>
      <c r="D37" s="3"/>
      <c r="E37" s="2"/>
      <c r="F37" s="4"/>
      <c r="G37" s="5"/>
      <c r="H37" s="6"/>
    </row>
    <row r="38" spans="2:8" ht="14.1" customHeight="1">
      <c r="B38" s="1"/>
      <c r="C38" s="2"/>
      <c r="D38" s="3"/>
      <c r="E38" s="2"/>
      <c r="F38" s="4"/>
      <c r="G38" s="5"/>
      <c r="H38" s="6"/>
    </row>
    <row r="39" spans="2:8" ht="14.1" customHeight="1">
      <c r="B39" s="1"/>
      <c r="C39" s="2"/>
      <c r="D39" s="3"/>
      <c r="E39" s="2"/>
      <c r="F39" s="4"/>
      <c r="G39" s="5"/>
      <c r="H39" s="6"/>
    </row>
    <row r="40" spans="2:8" ht="14.1" customHeight="1">
      <c r="B40" s="1"/>
      <c r="C40" s="2"/>
      <c r="D40" s="3"/>
      <c r="E40" s="2"/>
      <c r="F40" s="4"/>
      <c r="G40" s="5"/>
      <c r="H40" s="6"/>
    </row>
    <row r="41" spans="2:8" ht="14.1" customHeight="1">
      <c r="B41" s="1"/>
      <c r="C41" s="2"/>
      <c r="D41" s="3"/>
      <c r="E41" s="2"/>
      <c r="F41" s="4"/>
      <c r="G41" s="5"/>
      <c r="H41" s="6"/>
    </row>
    <row r="42" spans="2:8" ht="14.1" customHeight="1">
      <c r="B42" s="1"/>
      <c r="C42" s="2"/>
      <c r="D42" s="3"/>
      <c r="E42" s="2"/>
      <c r="F42" s="4"/>
      <c r="G42" s="5"/>
      <c r="H42" s="6"/>
    </row>
    <row r="43" spans="2:8" ht="14.1" customHeight="1">
      <c r="B43" s="1"/>
      <c r="C43" s="2"/>
      <c r="D43" s="3"/>
      <c r="E43" s="2"/>
      <c r="F43" s="4"/>
      <c r="G43" s="5"/>
      <c r="H43" s="6"/>
    </row>
    <row r="44" spans="2:8" ht="14.1" customHeight="1">
      <c r="B44" s="1"/>
      <c r="C44" s="2"/>
      <c r="D44" s="3"/>
      <c r="E44" s="2"/>
      <c r="F44" s="4"/>
      <c r="G44" s="5"/>
      <c r="H44" s="6"/>
    </row>
    <row r="45" spans="2:8" ht="14.1" customHeight="1">
      <c r="B45" s="1"/>
      <c r="C45" s="2"/>
      <c r="D45" s="3"/>
      <c r="E45" s="2"/>
      <c r="F45" s="4"/>
      <c r="G45" s="5"/>
      <c r="H45" s="6"/>
    </row>
    <row r="46" spans="2:8" ht="14.1" customHeight="1">
      <c r="B46" s="1"/>
      <c r="C46" s="2"/>
      <c r="D46" s="3"/>
      <c r="E46" s="2"/>
      <c r="F46" s="4"/>
      <c r="G46" s="5"/>
      <c r="H46" s="6"/>
    </row>
    <row r="47" spans="2:8" ht="14.1" customHeight="1">
      <c r="B47" s="1"/>
      <c r="C47" s="2"/>
      <c r="D47" s="3"/>
      <c r="E47" s="2"/>
      <c r="F47" s="4"/>
      <c r="G47" s="5"/>
      <c r="H47" s="6"/>
    </row>
    <row r="48" spans="2:8" ht="14.1" customHeight="1">
      <c r="B48" s="1"/>
      <c r="C48" s="2"/>
      <c r="D48" s="3"/>
      <c r="E48" s="2"/>
      <c r="F48" s="4"/>
      <c r="G48" s="5"/>
      <c r="H48" s="6"/>
    </row>
    <row r="49" spans="2:8" ht="14.1" customHeight="1">
      <c r="B49" s="1"/>
      <c r="C49" s="2"/>
      <c r="D49" s="3"/>
      <c r="E49" s="2"/>
      <c r="F49" s="4"/>
      <c r="G49" s="5"/>
      <c r="H49" s="6"/>
    </row>
    <row r="50" spans="2:8" ht="14.1" customHeight="1">
      <c r="B50" s="1"/>
      <c r="C50" s="2"/>
      <c r="D50" s="3"/>
      <c r="E50" s="2"/>
      <c r="F50" s="4"/>
      <c r="G50" s="5"/>
      <c r="H50" s="6"/>
    </row>
    <row r="51" spans="2:8" ht="14.1" customHeight="1">
      <c r="B51" s="1"/>
      <c r="C51" s="2"/>
      <c r="D51" s="3"/>
      <c r="E51" s="2"/>
      <c r="F51" s="4"/>
      <c r="G51" s="5"/>
      <c r="H51" s="6"/>
    </row>
    <row r="52" spans="2:8" ht="14.1" customHeight="1">
      <c r="B52" s="1"/>
      <c r="C52" s="2"/>
      <c r="D52" s="3"/>
      <c r="E52" s="2"/>
      <c r="F52" s="4"/>
      <c r="G52" s="5"/>
      <c r="H52" s="6"/>
    </row>
    <row r="53" spans="2:8" ht="14.1" customHeight="1">
      <c r="B53" s="1"/>
      <c r="C53" s="2"/>
      <c r="D53" s="3"/>
      <c r="E53" s="2"/>
      <c r="F53" s="4"/>
      <c r="G53" s="5"/>
      <c r="H53" s="6"/>
    </row>
    <row r="54" spans="2:8" ht="14.1" customHeight="1">
      <c r="B54" s="1"/>
      <c r="C54" s="2"/>
      <c r="D54" s="3"/>
      <c r="E54" s="2"/>
      <c r="F54" s="4"/>
      <c r="G54" s="5"/>
      <c r="H54" s="6"/>
    </row>
    <row r="55" spans="2:8" ht="14.1" customHeight="1">
      <c r="B55" s="1"/>
      <c r="C55" s="2"/>
      <c r="D55" s="3"/>
      <c r="E55" s="2"/>
      <c r="F55" s="4"/>
      <c r="G55" s="5"/>
      <c r="H55" s="6"/>
    </row>
    <row r="56" spans="2:8" ht="14.1" customHeight="1">
      <c r="B56" s="1"/>
      <c r="C56" s="2"/>
      <c r="D56" s="3"/>
      <c r="E56" s="2"/>
      <c r="F56" s="4"/>
      <c r="G56" s="5"/>
      <c r="H56" s="6"/>
    </row>
    <row r="57" spans="2:8" ht="14.1" customHeight="1">
      <c r="B57" s="1"/>
      <c r="C57" s="2"/>
      <c r="D57" s="3"/>
      <c r="E57" s="2"/>
      <c r="F57" s="4"/>
      <c r="G57" s="5"/>
      <c r="H57" s="6"/>
    </row>
    <row r="58" spans="2:8" ht="14.1" customHeight="1">
      <c r="B58" s="1"/>
      <c r="C58" s="2"/>
      <c r="D58" s="3"/>
      <c r="E58" s="2"/>
      <c r="F58" s="4"/>
      <c r="G58" s="5"/>
      <c r="H58" s="6"/>
    </row>
    <row r="59" spans="2:8" ht="14.1" customHeight="1">
      <c r="B59" s="1"/>
      <c r="C59" s="2"/>
      <c r="D59" s="3"/>
      <c r="E59" s="2"/>
      <c r="F59" s="4"/>
      <c r="G59" s="5"/>
      <c r="H59" s="6"/>
    </row>
    <row r="60" spans="2:8" ht="14.1" customHeight="1">
      <c r="B60" s="1"/>
      <c r="C60" s="2"/>
      <c r="D60" s="3"/>
      <c r="E60" s="2"/>
      <c r="F60" s="4"/>
      <c r="G60" s="5"/>
      <c r="H60" s="6"/>
    </row>
    <row r="61" spans="2:8" ht="14.1" customHeight="1">
      <c r="B61" s="1"/>
      <c r="C61" s="2"/>
      <c r="D61" s="3"/>
      <c r="E61" s="2"/>
      <c r="F61" s="4"/>
      <c r="G61" s="5"/>
      <c r="H61" s="6"/>
    </row>
    <row r="62" spans="2:46" s="9" customFormat="1" ht="15.75">
      <c r="B62" s="165"/>
      <c r="C62" s="165"/>
      <c r="D62" s="165"/>
      <c r="E62" s="165"/>
      <c r="F62" s="165"/>
      <c r="G62" s="8"/>
      <c r="H62" s="8"/>
      <c r="I62" s="166"/>
      <c r="J62" s="166"/>
      <c r="K62" s="166"/>
      <c r="L62" s="166"/>
      <c r="M62" s="166"/>
      <c r="N62" s="166"/>
      <c r="O62" s="8"/>
      <c r="P62" s="8"/>
      <c r="Q62" s="8"/>
      <c r="R62" s="8"/>
      <c r="U62" s="8"/>
      <c r="V62" s="8"/>
      <c r="W62" s="166"/>
      <c r="X62" s="166"/>
      <c r="Y62" s="166"/>
      <c r="Z62" s="166"/>
      <c r="AA62" s="166"/>
      <c r="AB62" s="166"/>
      <c r="AC62" s="8"/>
      <c r="AD62" s="8"/>
      <c r="AE62" s="8"/>
      <c r="AF62" s="8"/>
      <c r="AI62" s="8"/>
      <c r="AJ62" s="8"/>
      <c r="AK62" s="166"/>
      <c r="AL62" s="166"/>
      <c r="AM62" s="166"/>
      <c r="AN62" s="166"/>
      <c r="AO62" s="166"/>
      <c r="AP62" s="166"/>
      <c r="AQ62" s="8"/>
      <c r="AR62" s="8"/>
      <c r="AS62" s="8"/>
      <c r="AT62" s="8"/>
    </row>
    <row r="63" spans="2:8" ht="15.75">
      <c r="B63" s="10"/>
      <c r="C63" s="2"/>
      <c r="D63" s="3"/>
      <c r="E63" s="2"/>
      <c r="F63" s="4"/>
      <c r="G63" s="5"/>
      <c r="H63" s="6"/>
    </row>
    <row r="64" spans="2:8" ht="14.1" customHeight="1">
      <c r="B64" s="1"/>
      <c r="C64" s="2"/>
      <c r="D64" s="3"/>
      <c r="E64" s="2"/>
      <c r="F64" s="4"/>
      <c r="G64" s="5"/>
      <c r="H64" s="6"/>
    </row>
    <row r="65" spans="2:8" ht="14.1" customHeight="1">
      <c r="B65" s="1"/>
      <c r="C65" s="2"/>
      <c r="D65" s="3"/>
      <c r="E65" s="2"/>
      <c r="F65" s="4"/>
      <c r="G65" s="5"/>
      <c r="H65" s="6"/>
    </row>
    <row r="66" spans="2:8" ht="14.1" customHeight="1">
      <c r="B66" s="1"/>
      <c r="C66" s="2"/>
      <c r="D66" s="3"/>
      <c r="E66" s="2"/>
      <c r="F66" s="4"/>
      <c r="G66" s="5"/>
      <c r="H66" s="6"/>
    </row>
    <row r="67" spans="2:8" ht="14.1" customHeight="1">
      <c r="B67" s="1"/>
      <c r="C67" s="2"/>
      <c r="D67" s="3"/>
      <c r="E67" s="2"/>
      <c r="F67" s="4"/>
      <c r="G67" s="5"/>
      <c r="H67" s="6"/>
    </row>
    <row r="68" spans="2:8" ht="14.1" customHeight="1">
      <c r="B68" s="1"/>
      <c r="C68" s="2"/>
      <c r="D68" s="3"/>
      <c r="E68" s="2"/>
      <c r="F68" s="4"/>
      <c r="G68" s="5"/>
      <c r="H68" s="6"/>
    </row>
    <row r="69" spans="2:8" ht="14.1" customHeight="1">
      <c r="B69" s="1"/>
      <c r="C69" s="2"/>
      <c r="D69" s="3"/>
      <c r="E69" s="2"/>
      <c r="F69" s="4"/>
      <c r="G69" s="5"/>
      <c r="H69" s="6"/>
    </row>
    <row r="70" spans="2:8" ht="14.1" customHeight="1">
      <c r="B70" s="1"/>
      <c r="C70" s="2"/>
      <c r="D70" s="3"/>
      <c r="E70" s="2"/>
      <c r="F70" s="4"/>
      <c r="G70" s="5"/>
      <c r="H70" s="6"/>
    </row>
    <row r="71" spans="2:8" ht="14.1" customHeight="1">
      <c r="B71" s="1"/>
      <c r="C71" s="2"/>
      <c r="D71" s="3"/>
      <c r="E71" s="2"/>
      <c r="F71" s="4"/>
      <c r="G71" s="5"/>
      <c r="H71" s="6"/>
    </row>
    <row r="72" spans="2:8" ht="14.1" customHeight="1">
      <c r="B72" s="1"/>
      <c r="C72" s="2"/>
      <c r="D72" s="3"/>
      <c r="E72" s="2"/>
      <c r="F72" s="4"/>
      <c r="G72" s="5"/>
      <c r="H72" s="6"/>
    </row>
    <row r="73" spans="2:8" ht="14.1" customHeight="1">
      <c r="B73" s="1"/>
      <c r="C73" s="2"/>
      <c r="D73" s="3"/>
      <c r="E73" s="2"/>
      <c r="F73" s="4"/>
      <c r="G73" s="5"/>
      <c r="H73" s="6"/>
    </row>
    <row r="74" spans="2:8" ht="14.1" customHeight="1">
      <c r="B74" s="1"/>
      <c r="C74" s="2"/>
      <c r="D74" s="3"/>
      <c r="E74" s="2"/>
      <c r="F74" s="4"/>
      <c r="G74" s="5"/>
      <c r="H74" s="6"/>
    </row>
    <row r="75" spans="2:8" ht="14.1" customHeight="1">
      <c r="B75" s="1"/>
      <c r="C75" s="2"/>
      <c r="D75" s="3"/>
      <c r="E75" s="2"/>
      <c r="F75" s="4"/>
      <c r="G75" s="5"/>
      <c r="H75" s="6"/>
    </row>
    <row r="76" spans="2:8" ht="14.1" customHeight="1">
      <c r="B76" s="1"/>
      <c r="C76" s="2"/>
      <c r="D76" s="3"/>
      <c r="E76" s="2"/>
      <c r="F76" s="4"/>
      <c r="G76" s="5"/>
      <c r="H76" s="6"/>
    </row>
    <row r="77" spans="2:8" ht="14.1" customHeight="1">
      <c r="B77" s="1"/>
      <c r="C77" s="2"/>
      <c r="D77" s="3"/>
      <c r="E77" s="2"/>
      <c r="F77" s="4"/>
      <c r="G77" s="5"/>
      <c r="H77" s="6"/>
    </row>
    <row r="78" spans="2:8" ht="14.1" customHeight="1">
      <c r="B78" s="1"/>
      <c r="C78" s="2"/>
      <c r="D78" s="3"/>
      <c r="E78" s="2"/>
      <c r="F78" s="4"/>
      <c r="G78" s="5"/>
      <c r="H78" s="6"/>
    </row>
    <row r="79" spans="2:8" ht="14.1" customHeight="1">
      <c r="B79" s="1"/>
      <c r="C79" s="2"/>
      <c r="D79" s="3"/>
      <c r="E79" s="2"/>
      <c r="F79" s="4"/>
      <c r="G79" s="5"/>
      <c r="H79" s="6"/>
    </row>
    <row r="80" spans="2:8" ht="14.1" customHeight="1">
      <c r="B80" s="1"/>
      <c r="C80" s="2"/>
      <c r="D80" s="3"/>
      <c r="E80" s="2"/>
      <c r="F80" s="4"/>
      <c r="G80" s="5"/>
      <c r="H80" s="6"/>
    </row>
    <row r="81" spans="2:8" ht="14.1" customHeight="1">
      <c r="B81" s="1"/>
      <c r="C81" s="2"/>
      <c r="D81" s="3"/>
      <c r="E81" s="2"/>
      <c r="F81" s="4"/>
      <c r="G81" s="5"/>
      <c r="H81" s="6"/>
    </row>
    <row r="82" spans="2:8" ht="14.1" customHeight="1">
      <c r="B82" s="1"/>
      <c r="C82" s="2"/>
      <c r="D82" s="3"/>
      <c r="E82" s="2"/>
      <c r="F82" s="4"/>
      <c r="G82" s="5"/>
      <c r="H82" s="6"/>
    </row>
    <row r="83" spans="2:8" ht="14.1" customHeight="1">
      <c r="B83" s="1"/>
      <c r="C83" s="2"/>
      <c r="D83" s="3"/>
      <c r="E83" s="2"/>
      <c r="F83" s="4"/>
      <c r="G83" s="5"/>
      <c r="H83" s="6"/>
    </row>
    <row r="84" spans="2:8" ht="14.1" customHeight="1">
      <c r="B84" s="1"/>
      <c r="C84" s="2"/>
      <c r="D84" s="3"/>
      <c r="E84" s="2"/>
      <c r="F84" s="4"/>
      <c r="G84" s="5"/>
      <c r="H84" s="6"/>
    </row>
    <row r="85" spans="2:8" ht="14.1" customHeight="1">
      <c r="B85" s="1"/>
      <c r="C85" s="2"/>
      <c r="D85" s="3"/>
      <c r="E85" s="2"/>
      <c r="F85" s="4"/>
      <c r="G85" s="5"/>
      <c r="H85" s="6"/>
    </row>
    <row r="86" spans="2:8" ht="14.1" customHeight="1">
      <c r="B86" s="1"/>
      <c r="C86" s="2"/>
      <c r="D86" s="3"/>
      <c r="E86" s="2"/>
      <c r="F86" s="4"/>
      <c r="G86" s="5"/>
      <c r="H86" s="6"/>
    </row>
    <row r="87" spans="2:8" ht="14.1" customHeight="1">
      <c r="B87" s="1"/>
      <c r="C87" s="2"/>
      <c r="D87" s="3"/>
      <c r="E87" s="2"/>
      <c r="F87" s="4"/>
      <c r="G87" s="5"/>
      <c r="H87" s="6"/>
    </row>
    <row r="88" spans="2:8" ht="14.1" customHeight="1">
      <c r="B88" s="1"/>
      <c r="C88" s="2"/>
      <c r="D88" s="3"/>
      <c r="E88" s="2"/>
      <c r="F88" s="4"/>
      <c r="G88" s="5"/>
      <c r="H88" s="6"/>
    </row>
    <row r="89" spans="2:8" ht="14.1" customHeight="1">
      <c r="B89" s="1"/>
      <c r="C89" s="2"/>
      <c r="D89" s="3"/>
      <c r="E89" s="2"/>
      <c r="F89" s="4"/>
      <c r="G89" s="5"/>
      <c r="H89" s="6"/>
    </row>
    <row r="90" spans="2:8" ht="14.1" customHeight="1">
      <c r="B90" s="1"/>
      <c r="C90" s="2"/>
      <c r="D90" s="3"/>
      <c r="E90" s="2"/>
      <c r="F90" s="4"/>
      <c r="G90" s="5"/>
      <c r="H90" s="6"/>
    </row>
    <row r="91" spans="2:8" ht="14.1" customHeight="1">
      <c r="B91" s="1"/>
      <c r="C91" s="2"/>
      <c r="D91" s="3"/>
      <c r="E91" s="2"/>
      <c r="F91" s="4"/>
      <c r="G91" s="5"/>
      <c r="H91" s="6"/>
    </row>
    <row r="92" spans="2:8" ht="14.1" customHeight="1">
      <c r="B92" s="1"/>
      <c r="C92" s="2"/>
      <c r="D92" s="3"/>
      <c r="E92" s="2"/>
      <c r="F92" s="4"/>
      <c r="G92" s="5"/>
      <c r="H92" s="6"/>
    </row>
    <row r="93" spans="2:8" ht="14.1" customHeight="1">
      <c r="B93" s="1"/>
      <c r="C93" s="2"/>
      <c r="D93" s="3"/>
      <c r="E93" s="2"/>
      <c r="F93" s="4"/>
      <c r="G93" s="5"/>
      <c r="H93" s="6"/>
    </row>
    <row r="94" spans="2:8" ht="14.1" customHeight="1">
      <c r="B94" s="1"/>
      <c r="C94" s="2"/>
      <c r="D94" s="3"/>
      <c r="E94" s="2"/>
      <c r="F94" s="4"/>
      <c r="G94" s="5"/>
      <c r="H94" s="6"/>
    </row>
    <row r="95" spans="2:8" ht="14.1" customHeight="1">
      <c r="B95" s="1"/>
      <c r="C95" s="2"/>
      <c r="D95" s="3"/>
      <c r="E95" s="2"/>
      <c r="F95" s="4"/>
      <c r="G95" s="5"/>
      <c r="H95" s="6"/>
    </row>
    <row r="96" spans="2:8" ht="14.1" customHeight="1">
      <c r="B96" s="1"/>
      <c r="C96" s="2"/>
      <c r="D96" s="3"/>
      <c r="E96" s="2"/>
      <c r="F96" s="4"/>
      <c r="G96" s="5"/>
      <c r="H96" s="6"/>
    </row>
    <row r="97" spans="2:8" ht="14.1" customHeight="1">
      <c r="B97" s="1"/>
      <c r="C97" s="2"/>
      <c r="D97" s="3"/>
      <c r="E97" s="2"/>
      <c r="F97" s="4"/>
      <c r="G97" s="5"/>
      <c r="H97" s="6"/>
    </row>
    <row r="98" spans="2:46" s="9" customFormat="1" ht="15.75">
      <c r="B98" s="165"/>
      <c r="C98" s="165"/>
      <c r="D98" s="165"/>
      <c r="E98" s="165"/>
      <c r="F98" s="165"/>
      <c r="G98" s="8"/>
      <c r="H98" s="8"/>
      <c r="I98" s="166"/>
      <c r="J98" s="166"/>
      <c r="K98" s="166"/>
      <c r="L98" s="166"/>
      <c r="M98" s="166"/>
      <c r="N98" s="166"/>
      <c r="O98" s="8"/>
      <c r="P98" s="8"/>
      <c r="Q98" s="8"/>
      <c r="R98" s="8"/>
      <c r="U98" s="8"/>
      <c r="V98" s="8"/>
      <c r="W98" s="166"/>
      <c r="X98" s="166"/>
      <c r="Y98" s="166"/>
      <c r="Z98" s="166"/>
      <c r="AA98" s="166"/>
      <c r="AB98" s="166"/>
      <c r="AC98" s="8"/>
      <c r="AD98" s="8"/>
      <c r="AE98" s="8"/>
      <c r="AF98" s="8"/>
      <c r="AI98" s="8"/>
      <c r="AJ98" s="8"/>
      <c r="AK98" s="166"/>
      <c r="AL98" s="166"/>
      <c r="AM98" s="166"/>
      <c r="AN98" s="166"/>
      <c r="AO98" s="166"/>
      <c r="AP98" s="166"/>
      <c r="AQ98" s="8"/>
      <c r="AR98" s="8"/>
      <c r="AS98" s="8"/>
      <c r="AT98" s="8"/>
    </row>
    <row r="99" spans="2:8" ht="15.75">
      <c r="B99" s="10"/>
      <c r="C99" s="2"/>
      <c r="D99" s="3"/>
      <c r="E99" s="2"/>
      <c r="F99" s="4"/>
      <c r="G99" s="5"/>
      <c r="H99" s="6"/>
    </row>
    <row r="100" spans="2:8" ht="14.1" customHeight="1">
      <c r="B100" s="1"/>
      <c r="C100" s="2"/>
      <c r="D100" s="3"/>
      <c r="E100" s="2"/>
      <c r="F100" s="4"/>
      <c r="G100" s="5"/>
      <c r="H100" s="6"/>
    </row>
    <row r="101" spans="2:8" ht="14.1" customHeight="1">
      <c r="B101" s="1"/>
      <c r="C101" s="2"/>
      <c r="D101" s="3"/>
      <c r="E101" s="2"/>
      <c r="F101" s="4"/>
      <c r="G101" s="5"/>
      <c r="H101" s="6"/>
    </row>
    <row r="102" spans="2:8" ht="14.1" customHeight="1">
      <c r="B102" s="1"/>
      <c r="C102" s="2"/>
      <c r="D102" s="3"/>
      <c r="E102" s="2"/>
      <c r="F102" s="4"/>
      <c r="G102" s="5"/>
      <c r="H102" s="6"/>
    </row>
    <row r="103" spans="2:8" ht="14.1" customHeight="1">
      <c r="B103" s="1"/>
      <c r="C103" s="2"/>
      <c r="D103" s="3"/>
      <c r="E103" s="2"/>
      <c r="F103" s="4"/>
      <c r="G103" s="5"/>
      <c r="H103" s="6"/>
    </row>
    <row r="104" spans="2:8" ht="14.1" customHeight="1">
      <c r="B104" s="1"/>
      <c r="C104" s="2"/>
      <c r="D104" s="3"/>
      <c r="E104" s="2"/>
      <c r="F104" s="4"/>
      <c r="G104" s="5"/>
      <c r="H104" s="6"/>
    </row>
    <row r="105" spans="2:8" ht="14.1" customHeight="1">
      <c r="B105" s="1"/>
      <c r="C105" s="2"/>
      <c r="D105" s="3"/>
      <c r="E105" s="2"/>
      <c r="F105" s="4"/>
      <c r="G105" s="5"/>
      <c r="H105" s="6"/>
    </row>
    <row r="106" spans="2:8" ht="14.1" customHeight="1">
      <c r="B106" s="1"/>
      <c r="C106" s="2"/>
      <c r="D106" s="3"/>
      <c r="E106" s="2"/>
      <c r="F106" s="4"/>
      <c r="G106" s="5"/>
      <c r="H106" s="6"/>
    </row>
    <row r="107" spans="2:8" ht="14.1" customHeight="1">
      <c r="B107" s="1"/>
      <c r="C107" s="2"/>
      <c r="D107" s="3"/>
      <c r="E107" s="2"/>
      <c r="F107" s="4"/>
      <c r="G107" s="5"/>
      <c r="H107" s="6"/>
    </row>
    <row r="108" spans="2:8" ht="14.1" customHeight="1">
      <c r="B108" s="1"/>
      <c r="C108" s="2"/>
      <c r="D108" s="3"/>
      <c r="E108" s="2"/>
      <c r="F108" s="4"/>
      <c r="G108" s="5"/>
      <c r="H108" s="6"/>
    </row>
    <row r="109" spans="2:8" ht="14.1" customHeight="1">
      <c r="B109" s="1"/>
      <c r="C109" s="2"/>
      <c r="D109" s="3"/>
      <c r="E109" s="2"/>
      <c r="F109" s="4"/>
      <c r="G109" s="5"/>
      <c r="H109" s="6"/>
    </row>
    <row r="110" spans="2:8" ht="14.1" customHeight="1">
      <c r="B110" s="1"/>
      <c r="C110" s="2"/>
      <c r="D110" s="3"/>
      <c r="E110" s="2"/>
      <c r="F110" s="4"/>
      <c r="G110" s="5"/>
      <c r="H110" s="6"/>
    </row>
    <row r="111" spans="2:8" ht="14.1" customHeight="1">
      <c r="B111" s="1"/>
      <c r="C111" s="2"/>
      <c r="D111" s="3"/>
      <c r="E111" s="2"/>
      <c r="F111" s="4"/>
      <c r="G111" s="5"/>
      <c r="H111" s="6"/>
    </row>
    <row r="112" spans="2:8" ht="14.1" customHeight="1">
      <c r="B112" s="1"/>
      <c r="C112" s="2"/>
      <c r="D112" s="3"/>
      <c r="E112" s="2"/>
      <c r="F112" s="4"/>
      <c r="G112" s="5"/>
      <c r="H112" s="6"/>
    </row>
    <row r="113" spans="2:8" ht="14.1" customHeight="1">
      <c r="B113" s="1"/>
      <c r="C113" s="2"/>
      <c r="D113" s="3"/>
      <c r="E113" s="2"/>
      <c r="F113" s="4"/>
      <c r="G113" s="5"/>
      <c r="H113" s="6"/>
    </row>
    <row r="114" spans="2:8" ht="14.1" customHeight="1">
      <c r="B114" s="1"/>
      <c r="C114" s="2"/>
      <c r="D114" s="3"/>
      <c r="E114" s="2"/>
      <c r="F114" s="4"/>
      <c r="G114" s="5"/>
      <c r="H114" s="6"/>
    </row>
    <row r="115" spans="2:8" ht="14.1" customHeight="1">
      <c r="B115" s="1"/>
      <c r="C115" s="2"/>
      <c r="D115" s="3"/>
      <c r="E115" s="2"/>
      <c r="F115" s="4"/>
      <c r="G115" s="5"/>
      <c r="H115" s="6"/>
    </row>
    <row r="116" spans="2:8" ht="14.1" customHeight="1">
      <c r="B116" s="1"/>
      <c r="C116" s="2"/>
      <c r="D116" s="3"/>
      <c r="E116" s="2"/>
      <c r="F116" s="4"/>
      <c r="G116" s="5"/>
      <c r="H116" s="6"/>
    </row>
    <row r="117" spans="2:8" ht="14.1" customHeight="1">
      <c r="B117" s="1"/>
      <c r="C117" s="2"/>
      <c r="D117" s="3"/>
      <c r="E117" s="2"/>
      <c r="F117" s="4"/>
      <c r="G117" s="5"/>
      <c r="H117" s="6"/>
    </row>
    <row r="118" spans="2:8" ht="14.1" customHeight="1">
      <c r="B118" s="1"/>
      <c r="C118" s="2"/>
      <c r="D118" s="3"/>
      <c r="E118" s="2"/>
      <c r="F118" s="4"/>
      <c r="G118" s="5"/>
      <c r="H118" s="6"/>
    </row>
    <row r="119" spans="2:8" ht="14.1" customHeight="1">
      <c r="B119" s="1"/>
      <c r="C119" s="2"/>
      <c r="D119" s="3"/>
      <c r="E119" s="2"/>
      <c r="F119" s="4"/>
      <c r="G119" s="5"/>
      <c r="H119" s="6"/>
    </row>
    <row r="120" spans="2:8" ht="14.1" customHeight="1">
      <c r="B120" s="1"/>
      <c r="C120" s="2"/>
      <c r="D120" s="3"/>
      <c r="E120" s="2"/>
      <c r="F120" s="4"/>
      <c r="G120" s="5"/>
      <c r="H120" s="6"/>
    </row>
    <row r="121" spans="2:8" ht="14.1" customHeight="1">
      <c r="B121" s="1"/>
      <c r="C121" s="2"/>
      <c r="D121" s="3"/>
      <c r="E121" s="2"/>
      <c r="F121" s="4"/>
      <c r="G121" s="5"/>
      <c r="H121" s="6"/>
    </row>
    <row r="122" spans="2:8" ht="14.1" customHeight="1">
      <c r="B122" s="1"/>
      <c r="C122" s="2"/>
      <c r="D122" s="3"/>
      <c r="E122" s="2"/>
      <c r="F122" s="4"/>
      <c r="G122" s="5"/>
      <c r="H122" s="6"/>
    </row>
    <row r="123" spans="2:8" ht="14.1" customHeight="1">
      <c r="B123" s="1"/>
      <c r="C123" s="2"/>
      <c r="D123" s="3"/>
      <c r="E123" s="2"/>
      <c r="F123" s="4"/>
      <c r="G123" s="5"/>
      <c r="H123" s="6"/>
    </row>
    <row r="124" spans="2:8" ht="14.1" customHeight="1">
      <c r="B124" s="1"/>
      <c r="C124" s="2"/>
      <c r="D124" s="3"/>
      <c r="E124" s="2"/>
      <c r="F124" s="4"/>
      <c r="G124" s="5"/>
      <c r="H124" s="6"/>
    </row>
    <row r="125" spans="2:8" ht="14.1" customHeight="1">
      <c r="B125" s="1"/>
      <c r="C125" s="2"/>
      <c r="D125" s="3"/>
      <c r="E125" s="2"/>
      <c r="F125" s="4"/>
      <c r="G125" s="5"/>
      <c r="H125" s="6"/>
    </row>
    <row r="126" spans="2:8" ht="14.1" customHeight="1">
      <c r="B126" s="1"/>
      <c r="C126" s="2"/>
      <c r="D126" s="3"/>
      <c r="E126" s="2"/>
      <c r="F126" s="4"/>
      <c r="G126" s="5"/>
      <c r="H126" s="6"/>
    </row>
    <row r="127" spans="2:8" ht="14.1" customHeight="1">
      <c r="B127" s="1"/>
      <c r="C127" s="2"/>
      <c r="D127" s="3"/>
      <c r="E127" s="2"/>
      <c r="F127" s="4"/>
      <c r="G127" s="5"/>
      <c r="H127" s="6"/>
    </row>
    <row r="128" spans="2:8" ht="14.1" customHeight="1">
      <c r="B128" s="1"/>
      <c r="C128" s="2"/>
      <c r="D128" s="3"/>
      <c r="E128" s="2"/>
      <c r="F128" s="4"/>
      <c r="G128" s="5"/>
      <c r="H128" s="6"/>
    </row>
    <row r="129" spans="2:8" ht="14.1" customHeight="1">
      <c r="B129" s="1"/>
      <c r="C129" s="2"/>
      <c r="D129" s="3"/>
      <c r="E129" s="2"/>
      <c r="F129" s="4"/>
      <c r="G129" s="5"/>
      <c r="H129" s="6"/>
    </row>
    <row r="130" spans="2:8" ht="14.1" customHeight="1">
      <c r="B130" s="1"/>
      <c r="C130" s="2"/>
      <c r="D130" s="3"/>
      <c r="E130" s="2"/>
      <c r="F130" s="4"/>
      <c r="G130" s="5"/>
      <c r="H130" s="6"/>
    </row>
    <row r="131" spans="2:8" ht="14.1" customHeight="1">
      <c r="B131" s="1"/>
      <c r="C131" s="2"/>
      <c r="D131" s="3"/>
      <c r="E131" s="2"/>
      <c r="F131" s="4"/>
      <c r="G131" s="5"/>
      <c r="H131" s="6"/>
    </row>
    <row r="132" spans="2:8" ht="14.1" customHeight="1">
      <c r="B132" s="1"/>
      <c r="C132" s="2"/>
      <c r="D132" s="3"/>
      <c r="E132" s="2"/>
      <c r="F132" s="4"/>
      <c r="G132" s="5"/>
      <c r="H132" s="6"/>
    </row>
    <row r="133" spans="2:8" ht="14.1" customHeight="1">
      <c r="B133" s="1"/>
      <c r="C133" s="2"/>
      <c r="D133" s="3"/>
      <c r="E133" s="2"/>
      <c r="F133" s="4"/>
      <c r="G133" s="5"/>
      <c r="H133" s="6"/>
    </row>
    <row r="134" spans="2:8" ht="14.1" customHeight="1">
      <c r="B134" s="1"/>
      <c r="C134" s="2"/>
      <c r="D134" s="3"/>
      <c r="E134" s="2"/>
      <c r="F134" s="4"/>
      <c r="G134" s="5"/>
      <c r="H134" s="6"/>
    </row>
  </sheetData>
  <sheetProtection password="DE49" sheet="1"/>
  <mergeCells count="12">
    <mergeCell ref="B98:F98"/>
    <mergeCell ref="I98:N98"/>
    <mergeCell ref="W98:AB98"/>
    <mergeCell ref="AK98:AP98"/>
    <mergeCell ref="B26:F26"/>
    <mergeCell ref="I26:N26"/>
    <mergeCell ref="W26:AB26"/>
    <mergeCell ref="AK26:AP26"/>
    <mergeCell ref="B62:F62"/>
    <mergeCell ref="I62:N62"/>
    <mergeCell ref="W62:AB62"/>
    <mergeCell ref="AK62:AP6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V438"/>
  <sheetViews>
    <sheetView showGridLines="0" tabSelected="1" view="pageBreakPreview" zoomScaleSheetLayoutView="100" workbookViewId="0" topLeftCell="A1">
      <selection activeCell="J18" sqref="J18"/>
    </sheetView>
  </sheetViews>
  <sheetFormatPr defaultColWidth="9.00390625" defaultRowHeight="12.75" customHeight="1" outlineLevelCol="1"/>
  <cols>
    <col min="1" max="1" width="1.75390625" style="7" customWidth="1"/>
    <col min="2" max="2" width="14.25390625" style="7" customWidth="1"/>
    <col min="3" max="3" width="3.875" style="11" customWidth="1" outlineLevel="1"/>
    <col min="4" max="4" width="69.375" style="7" customWidth="1"/>
    <col min="5" max="5" width="16.375" style="11" customWidth="1"/>
    <col min="6" max="6" width="7.375" style="11" customWidth="1"/>
    <col min="7" max="7" width="14.75390625" style="12" bestFit="1" customWidth="1"/>
    <col min="8" max="8" width="15.75390625" style="12" customWidth="1"/>
    <col min="9" max="9" width="13.875" style="13" bestFit="1" customWidth="1"/>
    <col min="10" max="10" width="12.00390625" style="13" customWidth="1"/>
    <col min="11" max="11" width="11.25390625" style="13" customWidth="1"/>
    <col min="12" max="13" width="9.125" style="13" customWidth="1"/>
    <col min="14" max="16384" width="9.125" style="7" customWidth="1"/>
  </cols>
  <sheetData>
    <row r="2" spans="2:8" ht="18" customHeight="1">
      <c r="B2" s="168" t="s">
        <v>142</v>
      </c>
      <c r="C2" s="168"/>
      <c r="D2" s="168"/>
      <c r="E2" s="168"/>
      <c r="F2" s="168"/>
      <c r="G2" s="168"/>
      <c r="H2" s="168"/>
    </row>
    <row r="3" spans="2:8" ht="12.75" customHeight="1">
      <c r="B3" s="169" t="s">
        <v>134</v>
      </c>
      <c r="C3" s="169"/>
      <c r="D3" s="169"/>
      <c r="E3" s="169"/>
      <c r="F3" s="169"/>
      <c r="G3" s="169"/>
      <c r="H3" s="169"/>
    </row>
    <row r="4" spans="2:8" ht="15.75" customHeight="1">
      <c r="B4" s="15"/>
      <c r="C4" s="14"/>
      <c r="D4" s="14"/>
      <c r="E4" s="14"/>
      <c r="F4" s="14"/>
      <c r="G4" s="14"/>
      <c r="H4" s="14"/>
    </row>
    <row r="5" spans="2:8" s="13" customFormat="1" ht="12.95" customHeight="1">
      <c r="B5" s="16" t="s">
        <v>3</v>
      </c>
      <c r="C5" s="17"/>
      <c r="D5" s="18" t="s">
        <v>4</v>
      </c>
      <c r="E5" s="19"/>
      <c r="F5" s="19"/>
      <c r="G5" s="20"/>
      <c r="H5" s="21"/>
    </row>
    <row r="6" spans="1:256" s="13" customFormat="1" ht="12.95" customHeight="1">
      <c r="A6" s="22"/>
      <c r="B6" s="170"/>
      <c r="C6" s="171"/>
      <c r="D6" s="23"/>
      <c r="E6" s="24" t="s">
        <v>5</v>
      </c>
      <c r="F6" s="24" t="s">
        <v>2</v>
      </c>
      <c r="G6" s="24" t="s">
        <v>6</v>
      </c>
      <c r="H6" s="25" t="s">
        <v>7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13" customFormat="1" ht="12.75" customHeight="1">
      <c r="A7" s="22"/>
      <c r="B7" s="172"/>
      <c r="C7" s="173"/>
      <c r="D7" s="26" t="s">
        <v>8</v>
      </c>
      <c r="E7" s="27" t="s">
        <v>9</v>
      </c>
      <c r="F7" s="28" t="s">
        <v>1</v>
      </c>
      <c r="G7" s="29" t="s">
        <v>10</v>
      </c>
      <c r="H7" s="30" t="s">
        <v>10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2:10" s="22" customFormat="1" ht="12.75">
      <c r="B8" s="31"/>
      <c r="C8" s="32"/>
      <c r="D8" s="33" t="s">
        <v>139</v>
      </c>
      <c r="E8" s="21"/>
      <c r="F8" s="21"/>
      <c r="G8" s="34"/>
      <c r="H8" s="35"/>
      <c r="I8" s="36"/>
      <c r="J8" s="37"/>
    </row>
    <row r="9" spans="2:9" s="22" customFormat="1" ht="12.75">
      <c r="B9" s="38"/>
      <c r="C9" s="39"/>
      <c r="D9" s="40" t="s">
        <v>11</v>
      </c>
      <c r="E9" s="41" t="s">
        <v>12</v>
      </c>
      <c r="F9" s="41">
        <v>1</v>
      </c>
      <c r="G9" s="160"/>
      <c r="H9" s="42">
        <f aca="true" t="shared" si="0" ref="H9:H15">F9*G9</f>
        <v>0</v>
      </c>
      <c r="I9" s="36"/>
    </row>
    <row r="10" spans="2:9" s="22" customFormat="1" ht="12.75">
      <c r="B10" s="38"/>
      <c r="C10" s="39"/>
      <c r="D10" s="40" t="s">
        <v>13</v>
      </c>
      <c r="E10" s="41" t="s">
        <v>14</v>
      </c>
      <c r="F10" s="41">
        <v>1</v>
      </c>
      <c r="G10" s="160"/>
      <c r="H10" s="42">
        <f t="shared" si="0"/>
        <v>0</v>
      </c>
      <c r="I10" s="36"/>
    </row>
    <row r="11" spans="2:9" s="22" customFormat="1" ht="12.75">
      <c r="B11" s="38"/>
      <c r="C11" s="39"/>
      <c r="D11" s="40" t="s">
        <v>15</v>
      </c>
      <c r="E11" s="41" t="s">
        <v>14</v>
      </c>
      <c r="F11" s="41">
        <v>1</v>
      </c>
      <c r="G11" s="160"/>
      <c r="H11" s="42">
        <f t="shared" si="0"/>
        <v>0</v>
      </c>
      <c r="I11" s="36"/>
    </row>
    <row r="12" spans="2:9" s="22" customFormat="1" ht="12.75">
      <c r="B12" s="38"/>
      <c r="C12" s="39"/>
      <c r="D12" s="40" t="s">
        <v>16</v>
      </c>
      <c r="E12" s="41" t="s">
        <v>12</v>
      </c>
      <c r="F12" s="41">
        <v>1</v>
      </c>
      <c r="G12" s="160"/>
      <c r="H12" s="42">
        <f t="shared" si="0"/>
        <v>0</v>
      </c>
      <c r="I12" s="36"/>
    </row>
    <row r="13" spans="2:9" s="22" customFormat="1" ht="12.75">
      <c r="B13" s="38"/>
      <c r="C13" s="39"/>
      <c r="D13" s="40" t="s">
        <v>13</v>
      </c>
      <c r="E13" s="41" t="s">
        <v>14</v>
      </c>
      <c r="F13" s="41">
        <v>1</v>
      </c>
      <c r="G13" s="160"/>
      <c r="H13" s="42">
        <f t="shared" si="0"/>
        <v>0</v>
      </c>
      <c r="I13" s="36"/>
    </row>
    <row r="14" spans="2:9" s="22" customFormat="1" ht="12.75">
      <c r="B14" s="38"/>
      <c r="C14" s="43"/>
      <c r="D14" s="40" t="s">
        <v>17</v>
      </c>
      <c r="E14" s="41" t="s">
        <v>12</v>
      </c>
      <c r="F14" s="41">
        <v>1</v>
      </c>
      <c r="G14" s="160"/>
      <c r="H14" s="44">
        <f t="shared" si="0"/>
        <v>0</v>
      </c>
      <c r="I14" s="36"/>
    </row>
    <row r="15" spans="2:9" s="22" customFormat="1" ht="24">
      <c r="B15" s="38"/>
      <c r="C15" s="43"/>
      <c r="D15" s="40" t="s">
        <v>18</v>
      </c>
      <c r="E15" s="41" t="s">
        <v>19</v>
      </c>
      <c r="F15" s="41">
        <v>2</v>
      </c>
      <c r="G15" s="160"/>
      <c r="H15" s="44">
        <f t="shared" si="0"/>
        <v>0</v>
      </c>
      <c r="I15" s="36"/>
    </row>
    <row r="16" spans="2:10" s="22" customFormat="1" ht="12.75">
      <c r="B16" s="31"/>
      <c r="C16" s="32"/>
      <c r="D16" s="33" t="s">
        <v>140</v>
      </c>
      <c r="E16" s="21"/>
      <c r="F16" s="21"/>
      <c r="G16" s="151"/>
      <c r="H16" s="35"/>
      <c r="I16" s="36"/>
      <c r="J16" s="37"/>
    </row>
    <row r="17" spans="2:9" s="22" customFormat="1" ht="12.75">
      <c r="B17" s="38"/>
      <c r="C17" s="43"/>
      <c r="D17" s="40" t="s">
        <v>20</v>
      </c>
      <c r="E17" s="41" t="s">
        <v>12</v>
      </c>
      <c r="F17" s="41">
        <v>1</v>
      </c>
      <c r="G17" s="160"/>
      <c r="H17" s="44">
        <f aca="true" t="shared" si="1" ref="H17:H22">F17*G17</f>
        <v>0</v>
      </c>
      <c r="I17" s="36"/>
    </row>
    <row r="18" spans="2:9" s="22" customFormat="1" ht="12.75">
      <c r="B18" s="38"/>
      <c r="C18" s="43"/>
      <c r="D18" s="40" t="s">
        <v>21</v>
      </c>
      <c r="E18" s="41" t="s">
        <v>14</v>
      </c>
      <c r="F18" s="41">
        <v>1</v>
      </c>
      <c r="G18" s="160"/>
      <c r="H18" s="44">
        <f t="shared" si="1"/>
        <v>0</v>
      </c>
      <c r="I18" s="36"/>
    </row>
    <row r="19" spans="2:9" s="22" customFormat="1" ht="12.75">
      <c r="B19" s="38"/>
      <c r="C19" s="43"/>
      <c r="D19" s="40" t="s">
        <v>22</v>
      </c>
      <c r="E19" s="41" t="s">
        <v>12</v>
      </c>
      <c r="F19" s="41">
        <v>1</v>
      </c>
      <c r="G19" s="160"/>
      <c r="H19" s="44">
        <f t="shared" si="1"/>
        <v>0</v>
      </c>
      <c r="I19" s="36"/>
    </row>
    <row r="20" spans="2:9" s="22" customFormat="1" ht="12.75">
      <c r="B20" s="38"/>
      <c r="C20" s="43"/>
      <c r="D20" s="40" t="s">
        <v>23</v>
      </c>
      <c r="E20" s="41" t="s">
        <v>14</v>
      </c>
      <c r="F20" s="41">
        <v>1</v>
      </c>
      <c r="G20" s="160"/>
      <c r="H20" s="44">
        <f t="shared" si="1"/>
        <v>0</v>
      </c>
      <c r="I20" s="36"/>
    </row>
    <row r="21" spans="2:9" s="22" customFormat="1" ht="12.75">
      <c r="B21" s="38"/>
      <c r="C21" s="43"/>
      <c r="D21" s="40" t="s">
        <v>21</v>
      </c>
      <c r="E21" s="41" t="s">
        <v>14</v>
      </c>
      <c r="F21" s="41">
        <v>1</v>
      </c>
      <c r="G21" s="160"/>
      <c r="H21" s="44">
        <f t="shared" si="1"/>
        <v>0</v>
      </c>
      <c r="I21" s="36"/>
    </row>
    <row r="22" spans="2:9" s="22" customFormat="1" ht="12.75">
      <c r="B22" s="38"/>
      <c r="C22" s="43"/>
      <c r="D22" s="40" t="s">
        <v>24</v>
      </c>
      <c r="E22" s="41" t="s">
        <v>12</v>
      </c>
      <c r="F22" s="41">
        <v>1</v>
      </c>
      <c r="G22" s="160"/>
      <c r="H22" s="44">
        <f t="shared" si="1"/>
        <v>0</v>
      </c>
      <c r="I22" s="36"/>
    </row>
    <row r="23" spans="2:10" s="22" customFormat="1" ht="12.75">
      <c r="B23" s="31"/>
      <c r="C23" s="32"/>
      <c r="D23" s="45" t="s">
        <v>25</v>
      </c>
      <c r="E23" s="21"/>
      <c r="F23" s="21"/>
      <c r="G23" s="151"/>
      <c r="H23" s="35"/>
      <c r="I23" s="36"/>
      <c r="J23" s="37"/>
    </row>
    <row r="24" spans="2:9" s="50" customFormat="1" ht="24">
      <c r="B24" s="46"/>
      <c r="C24" s="47"/>
      <c r="D24" s="48" t="s">
        <v>26</v>
      </c>
      <c r="E24" s="49" t="s">
        <v>27</v>
      </c>
      <c r="F24" s="49">
        <v>1</v>
      </c>
      <c r="G24" s="161"/>
      <c r="H24" s="42">
        <f>F24*G24</f>
        <v>0</v>
      </c>
      <c r="I24" s="36"/>
    </row>
    <row r="25" spans="2:9" s="50" customFormat="1" ht="17.25" customHeight="1">
      <c r="B25" s="46"/>
      <c r="C25" s="47"/>
      <c r="D25" s="48" t="s">
        <v>28</v>
      </c>
      <c r="E25" s="49" t="s">
        <v>27</v>
      </c>
      <c r="F25" s="49">
        <v>1</v>
      </c>
      <c r="G25" s="161"/>
      <c r="H25" s="42">
        <f>F25*G25</f>
        <v>0</v>
      </c>
      <c r="I25" s="36"/>
    </row>
    <row r="26" spans="2:10" s="22" customFormat="1" ht="12.75">
      <c r="B26" s="31"/>
      <c r="C26" s="32"/>
      <c r="D26" s="45" t="s">
        <v>29</v>
      </c>
      <c r="E26" s="21"/>
      <c r="F26" s="21"/>
      <c r="G26" s="151"/>
      <c r="H26" s="35"/>
      <c r="I26" s="36"/>
      <c r="J26" s="37"/>
    </row>
    <row r="27" spans="2:9" s="22" customFormat="1" ht="24" collapsed="1">
      <c r="B27" s="31"/>
      <c r="C27" s="51"/>
      <c r="D27" s="40" t="s">
        <v>30</v>
      </c>
      <c r="E27" s="41" t="s">
        <v>31</v>
      </c>
      <c r="F27" s="41">
        <v>2</v>
      </c>
      <c r="G27" s="160"/>
      <c r="H27" s="44">
        <f aca="true" t="shared" si="2" ref="H27:H40">F27*G27</f>
        <v>0</v>
      </c>
      <c r="I27" s="36"/>
    </row>
    <row r="28" spans="2:9" s="22" customFormat="1" ht="12.75">
      <c r="B28" s="38"/>
      <c r="C28" s="43"/>
      <c r="D28" s="52" t="s">
        <v>32</v>
      </c>
      <c r="E28" s="41" t="s">
        <v>33</v>
      </c>
      <c r="F28" s="41">
        <v>2</v>
      </c>
      <c r="G28" s="160"/>
      <c r="H28" s="44">
        <f t="shared" si="2"/>
        <v>0</v>
      </c>
      <c r="I28" s="36"/>
    </row>
    <row r="29" spans="2:9" s="22" customFormat="1" ht="24">
      <c r="B29" s="31"/>
      <c r="C29" s="51"/>
      <c r="D29" s="40" t="s">
        <v>34</v>
      </c>
      <c r="E29" s="41" t="s">
        <v>35</v>
      </c>
      <c r="F29" s="41">
        <v>2</v>
      </c>
      <c r="G29" s="160"/>
      <c r="H29" s="44">
        <f t="shared" si="2"/>
        <v>0</v>
      </c>
      <c r="I29" s="36"/>
    </row>
    <row r="30" spans="2:9" s="22" customFormat="1" ht="12.75">
      <c r="B30" s="31"/>
      <c r="C30" s="51"/>
      <c r="D30" s="52" t="s">
        <v>36</v>
      </c>
      <c r="E30" s="41"/>
      <c r="F30" s="41">
        <v>4</v>
      </c>
      <c r="G30" s="160"/>
      <c r="H30" s="44">
        <f t="shared" si="2"/>
        <v>0</v>
      </c>
      <c r="I30" s="36"/>
    </row>
    <row r="31" spans="2:10" s="22" customFormat="1" ht="24">
      <c r="B31" s="53"/>
      <c r="C31" s="54"/>
      <c r="D31" s="40" t="s">
        <v>37</v>
      </c>
      <c r="E31" s="41" t="s">
        <v>38</v>
      </c>
      <c r="F31" s="41">
        <v>2</v>
      </c>
      <c r="G31" s="163"/>
      <c r="H31" s="44">
        <f t="shared" si="2"/>
        <v>0</v>
      </c>
      <c r="I31" s="36"/>
      <c r="J31" s="55"/>
    </row>
    <row r="32" spans="2:10" s="22" customFormat="1" ht="24">
      <c r="B32" s="53"/>
      <c r="C32" s="54"/>
      <c r="D32" s="40" t="s">
        <v>39</v>
      </c>
      <c r="E32" s="41" t="s">
        <v>40</v>
      </c>
      <c r="F32" s="41">
        <v>4</v>
      </c>
      <c r="G32" s="163"/>
      <c r="H32" s="44">
        <f t="shared" si="2"/>
        <v>0</v>
      </c>
      <c r="I32" s="36"/>
      <c r="J32" s="56"/>
    </row>
    <row r="33" spans="2:11" s="22" customFormat="1" ht="12.75">
      <c r="B33" s="38"/>
      <c r="C33" s="57"/>
      <c r="D33" s="52" t="s">
        <v>41</v>
      </c>
      <c r="E33" s="41" t="s">
        <v>42</v>
      </c>
      <c r="F33" s="41">
        <v>2</v>
      </c>
      <c r="G33" s="160"/>
      <c r="H33" s="44">
        <f>F33*G33</f>
        <v>0</v>
      </c>
      <c r="I33" s="36"/>
      <c r="J33" s="37"/>
      <c r="K33" s="58"/>
    </row>
    <row r="34" spans="2:9" s="59" customFormat="1" ht="12.75">
      <c r="B34" s="60"/>
      <c r="C34" s="61"/>
      <c r="D34" s="62" t="s">
        <v>43</v>
      </c>
      <c r="E34" s="63" t="s">
        <v>44</v>
      </c>
      <c r="F34" s="63">
        <v>3</v>
      </c>
      <c r="G34" s="163"/>
      <c r="H34" s="64">
        <f>F34*G34</f>
        <v>0</v>
      </c>
      <c r="I34" s="36"/>
    </row>
    <row r="35" spans="2:9" s="59" customFormat="1" ht="12.75">
      <c r="B35" s="60"/>
      <c r="C35" s="65"/>
      <c r="D35" s="62" t="s">
        <v>45</v>
      </c>
      <c r="E35" s="66" t="s">
        <v>46</v>
      </c>
      <c r="F35" s="63">
        <v>4</v>
      </c>
      <c r="G35" s="163"/>
      <c r="H35" s="44">
        <f>G35*F35</f>
        <v>0</v>
      </c>
      <c r="I35" s="36"/>
    </row>
    <row r="36" spans="2:16" s="22" customFormat="1" ht="12.75">
      <c r="B36" s="38"/>
      <c r="C36" s="65"/>
      <c r="D36" s="40" t="s">
        <v>47</v>
      </c>
      <c r="E36" s="67" t="s">
        <v>48</v>
      </c>
      <c r="F36" s="41">
        <v>2</v>
      </c>
      <c r="G36" s="160"/>
      <c r="H36" s="44">
        <f>G36*F36</f>
        <v>0</v>
      </c>
      <c r="I36" s="36"/>
      <c r="M36" s="36"/>
      <c r="N36" s="36"/>
      <c r="P36" s="37"/>
    </row>
    <row r="37" spans="2:16" s="22" customFormat="1" ht="12.75">
      <c r="B37" s="38"/>
      <c r="C37" s="65"/>
      <c r="D37" s="40" t="s">
        <v>49</v>
      </c>
      <c r="E37" s="67" t="s">
        <v>48</v>
      </c>
      <c r="F37" s="41">
        <v>2</v>
      </c>
      <c r="G37" s="160"/>
      <c r="H37" s="44">
        <f>G37*F37</f>
        <v>0</v>
      </c>
      <c r="I37" s="36"/>
      <c r="M37" s="36"/>
      <c r="N37" s="36"/>
      <c r="P37" s="37"/>
    </row>
    <row r="38" spans="2:10" s="22" customFormat="1" ht="14.25" customHeight="1">
      <c r="B38" s="31"/>
      <c r="C38" s="51"/>
      <c r="D38" s="52" t="s">
        <v>50</v>
      </c>
      <c r="E38" s="67" t="s">
        <v>51</v>
      </c>
      <c r="F38" s="41">
        <v>2</v>
      </c>
      <c r="G38" s="160"/>
      <c r="H38" s="44">
        <f t="shared" si="2"/>
        <v>0</v>
      </c>
      <c r="I38" s="36"/>
      <c r="J38" s="37"/>
    </row>
    <row r="39" spans="2:10" s="22" customFormat="1" ht="12.75">
      <c r="B39" s="31"/>
      <c r="C39" s="32"/>
      <c r="D39" s="33" t="s">
        <v>52</v>
      </c>
      <c r="E39" s="21"/>
      <c r="F39" s="21"/>
      <c r="G39" s="151"/>
      <c r="H39" s="35"/>
      <c r="I39" s="36"/>
      <c r="J39" s="37"/>
    </row>
    <row r="40" spans="2:9" s="22" customFormat="1" ht="22.5">
      <c r="B40" s="31"/>
      <c r="C40" s="51"/>
      <c r="D40" s="68" t="s">
        <v>53</v>
      </c>
      <c r="E40" s="41" t="s">
        <v>54</v>
      </c>
      <c r="F40" s="41">
        <v>28</v>
      </c>
      <c r="G40" s="160"/>
      <c r="H40" s="44">
        <f t="shared" si="2"/>
        <v>0</v>
      </c>
      <c r="I40" s="36"/>
    </row>
    <row r="41" spans="2:10" s="22" customFormat="1" ht="12.75">
      <c r="B41" s="31"/>
      <c r="C41" s="32"/>
      <c r="D41" s="69" t="s">
        <v>55</v>
      </c>
      <c r="E41" s="21"/>
      <c r="F41" s="21"/>
      <c r="G41" s="151"/>
      <c r="H41" s="70"/>
      <c r="I41" s="36"/>
      <c r="J41" s="37"/>
    </row>
    <row r="42" spans="2:10" s="22" customFormat="1" ht="12.75">
      <c r="B42" s="31"/>
      <c r="C42" s="32"/>
      <c r="D42" s="71" t="s">
        <v>56</v>
      </c>
      <c r="E42" s="72" t="s">
        <v>57</v>
      </c>
      <c r="F42" s="72">
        <v>6.6</v>
      </c>
      <c r="G42" s="161"/>
      <c r="H42" s="42">
        <f>F42*G42</f>
        <v>0</v>
      </c>
      <c r="I42" s="36"/>
      <c r="J42" s="37"/>
    </row>
    <row r="43" spans="2:10" s="22" customFormat="1" ht="12.75">
      <c r="B43" s="73"/>
      <c r="C43" s="74"/>
      <c r="D43" s="71" t="s">
        <v>58</v>
      </c>
      <c r="E43" s="75"/>
      <c r="F43" s="75">
        <v>1</v>
      </c>
      <c r="G43" s="161"/>
      <c r="H43" s="42">
        <f>F43*G43</f>
        <v>0</v>
      </c>
      <c r="I43" s="36"/>
      <c r="J43" s="37"/>
    </row>
    <row r="44" spans="2:11" s="13" customFormat="1" ht="14.1" customHeight="1">
      <c r="B44" s="76"/>
      <c r="C44" s="77"/>
      <c r="D44" s="78"/>
      <c r="E44" s="77"/>
      <c r="F44" s="79"/>
      <c r="G44" s="152"/>
      <c r="H44" s="81">
        <f>SUM(H8:H43)</f>
        <v>0</v>
      </c>
      <c r="I44" s="36"/>
      <c r="J44" s="82"/>
      <c r="K44" s="83"/>
    </row>
    <row r="45" spans="2:9" s="13" customFormat="1" ht="15.75" customHeight="1">
      <c r="B45" s="84"/>
      <c r="C45" s="85"/>
      <c r="D45" s="85"/>
      <c r="E45" s="85"/>
      <c r="F45" s="85"/>
      <c r="G45" s="153"/>
      <c r="H45" s="85"/>
      <c r="I45" s="36"/>
    </row>
    <row r="46" spans="2:9" s="13" customFormat="1" ht="12.95" customHeight="1">
      <c r="B46" s="16" t="s">
        <v>59</v>
      </c>
      <c r="C46" s="17"/>
      <c r="D46" s="18" t="s">
        <v>60</v>
      </c>
      <c r="E46" s="19"/>
      <c r="F46" s="19"/>
      <c r="G46" s="154"/>
      <c r="H46" s="21"/>
      <c r="I46" s="36"/>
    </row>
    <row r="47" spans="1:256" s="13" customFormat="1" ht="12.95" customHeight="1">
      <c r="A47" s="22"/>
      <c r="B47" s="170"/>
      <c r="C47" s="171"/>
      <c r="D47" s="23"/>
      <c r="E47" s="24" t="s">
        <v>5</v>
      </c>
      <c r="F47" s="24" t="s">
        <v>2</v>
      </c>
      <c r="G47" s="155" t="s">
        <v>6</v>
      </c>
      <c r="H47" s="25" t="s">
        <v>7</v>
      </c>
      <c r="I47" s="36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13" customFormat="1" ht="12.75" customHeight="1">
      <c r="A48" s="22"/>
      <c r="B48" s="172"/>
      <c r="C48" s="173"/>
      <c r="D48" s="26" t="s">
        <v>8</v>
      </c>
      <c r="E48" s="27" t="s">
        <v>9</v>
      </c>
      <c r="F48" s="28" t="s">
        <v>1</v>
      </c>
      <c r="G48" s="156" t="s">
        <v>10</v>
      </c>
      <c r="H48" s="30" t="s">
        <v>10</v>
      </c>
      <c r="I48" s="36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2:10" s="22" customFormat="1" ht="12.75">
      <c r="B49" s="31"/>
      <c r="C49" s="32"/>
      <c r="D49" s="33" t="s">
        <v>139</v>
      </c>
      <c r="E49" s="21"/>
      <c r="F49" s="21"/>
      <c r="G49" s="151"/>
      <c r="H49" s="35"/>
      <c r="I49" s="36"/>
      <c r="J49" s="37"/>
    </row>
    <row r="50" spans="2:9" s="22" customFormat="1" ht="12.75">
      <c r="B50" s="38"/>
      <c r="C50" s="39"/>
      <c r="D50" s="40" t="s">
        <v>11</v>
      </c>
      <c r="E50" s="41" t="s">
        <v>12</v>
      </c>
      <c r="F50" s="41">
        <v>1</v>
      </c>
      <c r="G50" s="160"/>
      <c r="H50" s="42">
        <f aca="true" t="shared" si="3" ref="H50:H56">F50*G50</f>
        <v>0</v>
      </c>
      <c r="I50" s="36"/>
    </row>
    <row r="51" spans="2:9" s="22" customFormat="1" ht="12.75">
      <c r="B51" s="38"/>
      <c r="C51" s="39"/>
      <c r="D51" s="40" t="s">
        <v>13</v>
      </c>
      <c r="E51" s="41" t="s">
        <v>14</v>
      </c>
      <c r="F51" s="41">
        <v>1</v>
      </c>
      <c r="G51" s="160"/>
      <c r="H51" s="42">
        <f t="shared" si="3"/>
        <v>0</v>
      </c>
      <c r="I51" s="36"/>
    </row>
    <row r="52" spans="2:9" s="22" customFormat="1" ht="12.75">
      <c r="B52" s="38"/>
      <c r="C52" s="39"/>
      <c r="D52" s="40" t="s">
        <v>15</v>
      </c>
      <c r="E52" s="41" t="s">
        <v>14</v>
      </c>
      <c r="F52" s="41">
        <v>1</v>
      </c>
      <c r="G52" s="160"/>
      <c r="H52" s="42">
        <f t="shared" si="3"/>
        <v>0</v>
      </c>
      <c r="I52" s="36"/>
    </row>
    <row r="53" spans="2:9" s="22" customFormat="1" ht="12.75">
      <c r="B53" s="38"/>
      <c r="C53" s="39"/>
      <c r="D53" s="40" t="s">
        <v>16</v>
      </c>
      <c r="E53" s="41" t="s">
        <v>12</v>
      </c>
      <c r="F53" s="41">
        <v>1</v>
      </c>
      <c r="G53" s="160"/>
      <c r="H53" s="42">
        <f t="shared" si="3"/>
        <v>0</v>
      </c>
      <c r="I53" s="36"/>
    </row>
    <row r="54" spans="2:9" s="22" customFormat="1" ht="12.75">
      <c r="B54" s="38"/>
      <c r="C54" s="39"/>
      <c r="D54" s="40" t="s">
        <v>13</v>
      </c>
      <c r="E54" s="41" t="s">
        <v>14</v>
      </c>
      <c r="F54" s="41">
        <v>1</v>
      </c>
      <c r="G54" s="160"/>
      <c r="H54" s="42">
        <f t="shared" si="3"/>
        <v>0</v>
      </c>
      <c r="I54" s="36"/>
    </row>
    <row r="55" spans="2:9" s="22" customFormat="1" ht="12.75">
      <c r="B55" s="38"/>
      <c r="C55" s="43"/>
      <c r="D55" s="40" t="s">
        <v>17</v>
      </c>
      <c r="E55" s="41" t="s">
        <v>12</v>
      </c>
      <c r="F55" s="41">
        <v>1</v>
      </c>
      <c r="G55" s="160"/>
      <c r="H55" s="44">
        <f t="shared" si="3"/>
        <v>0</v>
      </c>
      <c r="I55" s="36"/>
    </row>
    <row r="56" spans="2:9" s="22" customFormat="1" ht="24">
      <c r="B56" s="38"/>
      <c r="C56" s="43"/>
      <c r="D56" s="40" t="s">
        <v>18</v>
      </c>
      <c r="E56" s="41" t="s">
        <v>19</v>
      </c>
      <c r="F56" s="41">
        <v>2</v>
      </c>
      <c r="G56" s="160"/>
      <c r="H56" s="44">
        <f t="shared" si="3"/>
        <v>0</v>
      </c>
      <c r="I56" s="36"/>
    </row>
    <row r="57" spans="2:10" s="22" customFormat="1" ht="12.75">
      <c r="B57" s="31"/>
      <c r="C57" s="32"/>
      <c r="D57" s="33" t="s">
        <v>140</v>
      </c>
      <c r="E57" s="21"/>
      <c r="F57" s="21"/>
      <c r="G57" s="151"/>
      <c r="H57" s="35"/>
      <c r="I57" s="36"/>
      <c r="J57" s="37"/>
    </row>
    <row r="58" spans="2:9" s="22" customFormat="1" ht="12.75">
      <c r="B58" s="38"/>
      <c r="C58" s="43"/>
      <c r="D58" s="40" t="s">
        <v>20</v>
      </c>
      <c r="E58" s="41" t="s">
        <v>12</v>
      </c>
      <c r="F58" s="41">
        <v>1</v>
      </c>
      <c r="G58" s="160"/>
      <c r="H58" s="44">
        <f aca="true" t="shared" si="4" ref="H58:H63">F58*G58</f>
        <v>0</v>
      </c>
      <c r="I58" s="36"/>
    </row>
    <row r="59" spans="2:9" s="22" customFormat="1" ht="12.75">
      <c r="B59" s="38"/>
      <c r="C59" s="43"/>
      <c r="D59" s="40" t="s">
        <v>21</v>
      </c>
      <c r="E59" s="41" t="s">
        <v>14</v>
      </c>
      <c r="F59" s="41">
        <v>1</v>
      </c>
      <c r="G59" s="160"/>
      <c r="H59" s="44">
        <f t="shared" si="4"/>
        <v>0</v>
      </c>
      <c r="I59" s="36"/>
    </row>
    <row r="60" spans="2:9" s="22" customFormat="1" ht="12.75">
      <c r="B60" s="38"/>
      <c r="C60" s="43"/>
      <c r="D60" s="40" t="s">
        <v>22</v>
      </c>
      <c r="E60" s="41" t="s">
        <v>12</v>
      </c>
      <c r="F60" s="41">
        <v>1</v>
      </c>
      <c r="G60" s="160"/>
      <c r="H60" s="44">
        <f t="shared" si="4"/>
        <v>0</v>
      </c>
      <c r="I60" s="36"/>
    </row>
    <row r="61" spans="2:9" s="22" customFormat="1" ht="12.75">
      <c r="B61" s="38"/>
      <c r="C61" s="43"/>
      <c r="D61" s="40" t="s">
        <v>23</v>
      </c>
      <c r="E61" s="41" t="s">
        <v>14</v>
      </c>
      <c r="F61" s="41">
        <v>1</v>
      </c>
      <c r="G61" s="160"/>
      <c r="H61" s="44">
        <f t="shared" si="4"/>
        <v>0</v>
      </c>
      <c r="I61" s="36"/>
    </row>
    <row r="62" spans="2:9" s="22" customFormat="1" ht="12.75">
      <c r="B62" s="38"/>
      <c r="C62" s="43"/>
      <c r="D62" s="40" t="s">
        <v>21</v>
      </c>
      <c r="E62" s="41" t="s">
        <v>14</v>
      </c>
      <c r="F62" s="41">
        <v>1</v>
      </c>
      <c r="G62" s="160"/>
      <c r="H62" s="44">
        <f t="shared" si="4"/>
        <v>0</v>
      </c>
      <c r="I62" s="36"/>
    </row>
    <row r="63" spans="2:9" s="22" customFormat="1" ht="12.75">
      <c r="B63" s="38"/>
      <c r="C63" s="43"/>
      <c r="D63" s="40" t="s">
        <v>24</v>
      </c>
      <c r="E63" s="41" t="s">
        <v>12</v>
      </c>
      <c r="F63" s="41">
        <v>1</v>
      </c>
      <c r="G63" s="160"/>
      <c r="H63" s="44">
        <f t="shared" si="4"/>
        <v>0</v>
      </c>
      <c r="I63" s="36"/>
    </row>
    <row r="64" spans="2:10" s="22" customFormat="1" ht="12.75">
      <c r="B64" s="31"/>
      <c r="C64" s="32"/>
      <c r="D64" s="45" t="s">
        <v>25</v>
      </c>
      <c r="E64" s="21"/>
      <c r="F64" s="21"/>
      <c r="G64" s="151"/>
      <c r="H64" s="35"/>
      <c r="I64" s="36"/>
      <c r="J64" s="37"/>
    </row>
    <row r="65" spans="2:9" s="50" customFormat="1" ht="24">
      <c r="B65" s="46"/>
      <c r="C65" s="47"/>
      <c r="D65" s="48" t="s">
        <v>26</v>
      </c>
      <c r="E65" s="49" t="s">
        <v>27</v>
      </c>
      <c r="F65" s="49">
        <v>1</v>
      </c>
      <c r="G65" s="161"/>
      <c r="H65" s="42">
        <f>F65*G65</f>
        <v>0</v>
      </c>
      <c r="I65" s="36"/>
    </row>
    <row r="66" spans="2:9" s="50" customFormat="1" ht="17.25" customHeight="1">
      <c r="B66" s="46"/>
      <c r="C66" s="47"/>
      <c r="D66" s="48" t="s">
        <v>28</v>
      </c>
      <c r="E66" s="49" t="s">
        <v>27</v>
      </c>
      <c r="F66" s="49">
        <v>1</v>
      </c>
      <c r="G66" s="161"/>
      <c r="H66" s="42">
        <f>F66*G66</f>
        <v>0</v>
      </c>
      <c r="I66" s="36"/>
    </row>
    <row r="67" spans="2:10" s="22" customFormat="1" ht="12.75">
      <c r="B67" s="31"/>
      <c r="C67" s="32"/>
      <c r="D67" s="45" t="s">
        <v>29</v>
      </c>
      <c r="E67" s="21"/>
      <c r="F67" s="21"/>
      <c r="G67" s="151"/>
      <c r="H67" s="35"/>
      <c r="I67" s="36"/>
      <c r="J67" s="37"/>
    </row>
    <row r="68" spans="2:9" s="22" customFormat="1" ht="24" collapsed="1">
      <c r="B68" s="31"/>
      <c r="C68" s="51"/>
      <c r="D68" s="40" t="s">
        <v>30</v>
      </c>
      <c r="E68" s="41" t="s">
        <v>31</v>
      </c>
      <c r="F68" s="41">
        <v>2</v>
      </c>
      <c r="G68" s="160"/>
      <c r="H68" s="44">
        <f aca="true" t="shared" si="5" ref="H68:H73">F68*G68</f>
        <v>0</v>
      </c>
      <c r="I68" s="36"/>
    </row>
    <row r="69" spans="2:9" s="22" customFormat="1" ht="12.75">
      <c r="B69" s="38"/>
      <c r="C69" s="43"/>
      <c r="D69" s="52" t="s">
        <v>32</v>
      </c>
      <c r="E69" s="41" t="s">
        <v>33</v>
      </c>
      <c r="F69" s="41">
        <v>2</v>
      </c>
      <c r="G69" s="160"/>
      <c r="H69" s="44">
        <f t="shared" si="5"/>
        <v>0</v>
      </c>
      <c r="I69" s="36"/>
    </row>
    <row r="70" spans="2:9" s="22" customFormat="1" ht="24">
      <c r="B70" s="31"/>
      <c r="C70" s="51"/>
      <c r="D70" s="40" t="s">
        <v>34</v>
      </c>
      <c r="E70" s="41" t="s">
        <v>35</v>
      </c>
      <c r="F70" s="41">
        <v>2</v>
      </c>
      <c r="G70" s="160"/>
      <c r="H70" s="44">
        <f t="shared" si="5"/>
        <v>0</v>
      </c>
      <c r="I70" s="36"/>
    </row>
    <row r="71" spans="2:9" s="22" customFormat="1" ht="12.75">
      <c r="B71" s="31"/>
      <c r="C71" s="51"/>
      <c r="D71" s="52" t="s">
        <v>36</v>
      </c>
      <c r="E71" s="41"/>
      <c r="F71" s="41">
        <v>4</v>
      </c>
      <c r="G71" s="160"/>
      <c r="H71" s="44">
        <f t="shared" si="5"/>
        <v>0</v>
      </c>
      <c r="I71" s="36"/>
    </row>
    <row r="72" spans="2:10" s="22" customFormat="1" ht="24">
      <c r="B72" s="53"/>
      <c r="C72" s="54"/>
      <c r="D72" s="40" t="s">
        <v>37</v>
      </c>
      <c r="E72" s="41" t="s">
        <v>38</v>
      </c>
      <c r="F72" s="41">
        <v>2</v>
      </c>
      <c r="G72" s="163"/>
      <c r="H72" s="44">
        <f t="shared" si="5"/>
        <v>0</v>
      </c>
      <c r="I72" s="36"/>
      <c r="J72" s="55"/>
    </row>
    <row r="73" spans="2:10" s="22" customFormat="1" ht="24">
      <c r="B73" s="53"/>
      <c r="C73" s="54"/>
      <c r="D73" s="40" t="s">
        <v>39</v>
      </c>
      <c r="E73" s="41" t="s">
        <v>40</v>
      </c>
      <c r="F73" s="41">
        <v>4</v>
      </c>
      <c r="G73" s="163"/>
      <c r="H73" s="44">
        <f t="shared" si="5"/>
        <v>0</v>
      </c>
      <c r="I73" s="36"/>
      <c r="J73" s="56"/>
    </row>
    <row r="74" spans="2:11" s="22" customFormat="1" ht="12.75">
      <c r="B74" s="38"/>
      <c r="C74" s="57"/>
      <c r="D74" s="52" t="s">
        <v>41</v>
      </c>
      <c r="E74" s="41" t="s">
        <v>42</v>
      </c>
      <c r="F74" s="41">
        <v>2</v>
      </c>
      <c r="G74" s="160"/>
      <c r="H74" s="44">
        <f>F74*G74</f>
        <v>0</v>
      </c>
      <c r="I74" s="36"/>
      <c r="J74" s="37"/>
      <c r="K74" s="58"/>
    </row>
    <row r="75" spans="2:9" s="59" customFormat="1" ht="12.75">
      <c r="B75" s="60"/>
      <c r="C75" s="61"/>
      <c r="D75" s="62" t="s">
        <v>43</v>
      </c>
      <c r="E75" s="66" t="s">
        <v>44</v>
      </c>
      <c r="F75" s="63">
        <v>3</v>
      </c>
      <c r="G75" s="163"/>
      <c r="H75" s="64">
        <f>F75*G75</f>
        <v>0</v>
      </c>
      <c r="I75" s="36"/>
    </row>
    <row r="76" spans="2:9" s="59" customFormat="1" ht="12.75">
      <c r="B76" s="60"/>
      <c r="C76" s="65"/>
      <c r="D76" s="62" t="s">
        <v>45</v>
      </c>
      <c r="E76" s="66" t="s">
        <v>46</v>
      </c>
      <c r="F76" s="63">
        <v>4</v>
      </c>
      <c r="G76" s="163"/>
      <c r="H76" s="44">
        <f>G76*F76</f>
        <v>0</v>
      </c>
      <c r="I76" s="36"/>
    </row>
    <row r="77" spans="2:16" s="22" customFormat="1" ht="12.75">
      <c r="B77" s="38"/>
      <c r="C77" s="65"/>
      <c r="D77" s="40" t="s">
        <v>47</v>
      </c>
      <c r="E77" s="67" t="s">
        <v>48</v>
      </c>
      <c r="F77" s="41">
        <v>2</v>
      </c>
      <c r="G77" s="160"/>
      <c r="H77" s="44">
        <f>G77*F77</f>
        <v>0</v>
      </c>
      <c r="I77" s="36"/>
      <c r="M77" s="36"/>
      <c r="N77" s="36"/>
      <c r="P77" s="37"/>
    </row>
    <row r="78" spans="2:16" s="22" customFormat="1" ht="12.75">
      <c r="B78" s="38"/>
      <c r="C78" s="65"/>
      <c r="D78" s="40" t="s">
        <v>49</v>
      </c>
      <c r="E78" s="67" t="s">
        <v>48</v>
      </c>
      <c r="F78" s="41">
        <v>2</v>
      </c>
      <c r="G78" s="160"/>
      <c r="H78" s="44">
        <f>G78*F78</f>
        <v>0</v>
      </c>
      <c r="I78" s="36"/>
      <c r="M78" s="36"/>
      <c r="N78" s="36"/>
      <c r="P78" s="37"/>
    </row>
    <row r="79" spans="2:10" s="22" customFormat="1" ht="14.25" customHeight="1">
      <c r="B79" s="31"/>
      <c r="C79" s="51"/>
      <c r="D79" s="52" t="s">
        <v>50</v>
      </c>
      <c r="E79" s="41" t="s">
        <v>51</v>
      </c>
      <c r="F79" s="41">
        <v>2</v>
      </c>
      <c r="G79" s="160"/>
      <c r="H79" s="44">
        <f>F79*G79</f>
        <v>0</v>
      </c>
      <c r="I79" s="36"/>
      <c r="J79" s="37"/>
    </row>
    <row r="80" spans="2:10" s="22" customFormat="1" ht="12.75">
      <c r="B80" s="31"/>
      <c r="C80" s="32"/>
      <c r="D80" s="86" t="s">
        <v>55</v>
      </c>
      <c r="E80" s="21"/>
      <c r="F80" s="21"/>
      <c r="G80" s="151"/>
      <c r="H80" s="42"/>
      <c r="I80" s="36"/>
      <c r="J80" s="37"/>
    </row>
    <row r="81" spans="2:10" s="22" customFormat="1" ht="12.75">
      <c r="B81" s="31"/>
      <c r="C81" s="32"/>
      <c r="D81" s="71" t="s">
        <v>56</v>
      </c>
      <c r="E81" s="72" t="s">
        <v>57</v>
      </c>
      <c r="F81" s="72">
        <v>6.6</v>
      </c>
      <c r="G81" s="161"/>
      <c r="H81" s="42">
        <f>F81*G81</f>
        <v>0</v>
      </c>
      <c r="I81" s="36"/>
      <c r="J81" s="37"/>
    </row>
    <row r="82" spans="2:10" s="22" customFormat="1" ht="12.75">
      <c r="B82" s="73"/>
      <c r="C82" s="74"/>
      <c r="D82" s="71" t="s">
        <v>58</v>
      </c>
      <c r="E82" s="75"/>
      <c r="F82" s="75">
        <v>1</v>
      </c>
      <c r="G82" s="161"/>
      <c r="H82" s="42">
        <f>F82*G82</f>
        <v>0</v>
      </c>
      <c r="I82" s="36"/>
      <c r="J82" s="37"/>
    </row>
    <row r="83" spans="2:11" s="13" customFormat="1" ht="14.1" customHeight="1">
      <c r="B83" s="76"/>
      <c r="C83" s="77"/>
      <c r="D83" s="78"/>
      <c r="E83" s="77"/>
      <c r="F83" s="79"/>
      <c r="G83" s="152"/>
      <c r="H83" s="81">
        <f>SUM(H49:H82)</f>
        <v>0</v>
      </c>
      <c r="I83" s="36"/>
      <c r="J83" s="82"/>
      <c r="K83" s="83"/>
    </row>
    <row r="84" spans="2:9" s="13" customFormat="1" ht="15.75" customHeight="1">
      <c r="B84" s="84"/>
      <c r="C84" s="85"/>
      <c r="D84" s="85"/>
      <c r="E84" s="85"/>
      <c r="F84" s="85"/>
      <c r="G84" s="153"/>
      <c r="H84" s="85"/>
      <c r="I84" s="36"/>
    </row>
    <row r="85" spans="2:9" s="13" customFormat="1" ht="12.95" customHeight="1">
      <c r="B85" s="16" t="s">
        <v>61</v>
      </c>
      <c r="C85" s="17"/>
      <c r="D85" s="18" t="s">
        <v>60</v>
      </c>
      <c r="E85" s="19"/>
      <c r="F85" s="19"/>
      <c r="G85" s="154"/>
      <c r="H85" s="21"/>
      <c r="I85" s="36"/>
    </row>
    <row r="86" spans="1:256" s="13" customFormat="1" ht="12.95" customHeight="1">
      <c r="A86" s="22"/>
      <c r="B86" s="170"/>
      <c r="C86" s="171"/>
      <c r="D86" s="23"/>
      <c r="E86" s="24" t="s">
        <v>5</v>
      </c>
      <c r="F86" s="24" t="s">
        <v>2</v>
      </c>
      <c r="G86" s="155" t="s">
        <v>6</v>
      </c>
      <c r="H86" s="25" t="s">
        <v>7</v>
      </c>
      <c r="I86" s="36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  <c r="IU86" s="22"/>
      <c r="IV86" s="22"/>
    </row>
    <row r="87" spans="1:256" s="13" customFormat="1" ht="12.75" customHeight="1">
      <c r="A87" s="22"/>
      <c r="B87" s="172"/>
      <c r="C87" s="173"/>
      <c r="D87" s="26" t="s">
        <v>8</v>
      </c>
      <c r="E87" s="27" t="s">
        <v>9</v>
      </c>
      <c r="F87" s="28" t="s">
        <v>1</v>
      </c>
      <c r="G87" s="156" t="s">
        <v>10</v>
      </c>
      <c r="H87" s="30" t="s">
        <v>10</v>
      </c>
      <c r="I87" s="36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  <c r="IU87" s="22"/>
      <c r="IV87" s="22"/>
    </row>
    <row r="88" spans="2:10" s="22" customFormat="1" ht="12.75">
      <c r="B88" s="31"/>
      <c r="C88" s="32"/>
      <c r="D88" s="33" t="s">
        <v>139</v>
      </c>
      <c r="E88" s="21"/>
      <c r="F88" s="21"/>
      <c r="G88" s="151"/>
      <c r="H88" s="35"/>
      <c r="I88" s="36"/>
      <c r="J88" s="37"/>
    </row>
    <row r="89" spans="2:9" s="22" customFormat="1" ht="12.75">
      <c r="B89" s="38"/>
      <c r="C89" s="39"/>
      <c r="D89" s="40" t="s">
        <v>11</v>
      </c>
      <c r="E89" s="41" t="s">
        <v>12</v>
      </c>
      <c r="F89" s="41">
        <v>1</v>
      </c>
      <c r="G89" s="160"/>
      <c r="H89" s="42">
        <f aca="true" t="shared" si="6" ref="H89:H95">F89*G89</f>
        <v>0</v>
      </c>
      <c r="I89" s="36"/>
    </row>
    <row r="90" spans="2:9" s="22" customFormat="1" ht="12.75">
      <c r="B90" s="38"/>
      <c r="C90" s="39"/>
      <c r="D90" s="40" t="s">
        <v>13</v>
      </c>
      <c r="E90" s="41" t="s">
        <v>14</v>
      </c>
      <c r="F90" s="41">
        <v>1</v>
      </c>
      <c r="G90" s="160"/>
      <c r="H90" s="42">
        <f t="shared" si="6"/>
        <v>0</v>
      </c>
      <c r="I90" s="36"/>
    </row>
    <row r="91" spans="2:9" s="22" customFormat="1" ht="12.75">
      <c r="B91" s="38"/>
      <c r="C91" s="39"/>
      <c r="D91" s="40" t="s">
        <v>15</v>
      </c>
      <c r="E91" s="41" t="s">
        <v>14</v>
      </c>
      <c r="F91" s="41">
        <v>1</v>
      </c>
      <c r="G91" s="160"/>
      <c r="H91" s="42">
        <f t="shared" si="6"/>
        <v>0</v>
      </c>
      <c r="I91" s="36"/>
    </row>
    <row r="92" spans="2:9" s="22" customFormat="1" ht="12.75">
      <c r="B92" s="38"/>
      <c r="C92" s="39"/>
      <c r="D92" s="40" t="s">
        <v>16</v>
      </c>
      <c r="E92" s="41" t="s">
        <v>12</v>
      </c>
      <c r="F92" s="41">
        <v>1</v>
      </c>
      <c r="G92" s="160"/>
      <c r="H92" s="42">
        <f t="shared" si="6"/>
        <v>0</v>
      </c>
      <c r="I92" s="36"/>
    </row>
    <row r="93" spans="2:9" s="22" customFormat="1" ht="12.75">
      <c r="B93" s="38"/>
      <c r="C93" s="39"/>
      <c r="D93" s="40" t="s">
        <v>13</v>
      </c>
      <c r="E93" s="41" t="s">
        <v>14</v>
      </c>
      <c r="F93" s="41">
        <v>1</v>
      </c>
      <c r="G93" s="160"/>
      <c r="H93" s="42">
        <f t="shared" si="6"/>
        <v>0</v>
      </c>
      <c r="I93" s="36"/>
    </row>
    <row r="94" spans="2:9" s="22" customFormat="1" ht="12.75">
      <c r="B94" s="38"/>
      <c r="C94" s="43"/>
      <c r="D94" s="40" t="s">
        <v>17</v>
      </c>
      <c r="E94" s="41" t="s">
        <v>12</v>
      </c>
      <c r="F94" s="41">
        <v>1</v>
      </c>
      <c r="G94" s="160"/>
      <c r="H94" s="44">
        <f t="shared" si="6"/>
        <v>0</v>
      </c>
      <c r="I94" s="36"/>
    </row>
    <row r="95" spans="2:9" s="22" customFormat="1" ht="24">
      <c r="B95" s="38"/>
      <c r="C95" s="43"/>
      <c r="D95" s="40" t="s">
        <v>18</v>
      </c>
      <c r="E95" s="41" t="s">
        <v>19</v>
      </c>
      <c r="F95" s="41">
        <v>2</v>
      </c>
      <c r="G95" s="160"/>
      <c r="H95" s="44">
        <f t="shared" si="6"/>
        <v>0</v>
      </c>
      <c r="I95" s="36"/>
    </row>
    <row r="96" spans="2:10" s="22" customFormat="1" ht="12.75">
      <c r="B96" s="31"/>
      <c r="C96" s="32"/>
      <c r="D96" s="33" t="s">
        <v>140</v>
      </c>
      <c r="E96" s="21"/>
      <c r="F96" s="21"/>
      <c r="G96" s="151"/>
      <c r="H96" s="35"/>
      <c r="I96" s="36"/>
      <c r="J96" s="37"/>
    </row>
    <row r="97" spans="2:9" s="22" customFormat="1" ht="12.75">
      <c r="B97" s="38"/>
      <c r="C97" s="43"/>
      <c r="D97" s="40" t="s">
        <v>20</v>
      </c>
      <c r="E97" s="41" t="s">
        <v>12</v>
      </c>
      <c r="F97" s="41">
        <v>1</v>
      </c>
      <c r="G97" s="160"/>
      <c r="H97" s="44">
        <f aca="true" t="shared" si="7" ref="H97:H102">F97*G97</f>
        <v>0</v>
      </c>
      <c r="I97" s="36"/>
    </row>
    <row r="98" spans="2:9" s="22" customFormat="1" ht="12.75">
      <c r="B98" s="38"/>
      <c r="C98" s="43"/>
      <c r="D98" s="40" t="s">
        <v>21</v>
      </c>
      <c r="E98" s="41" t="s">
        <v>14</v>
      </c>
      <c r="F98" s="41">
        <v>1</v>
      </c>
      <c r="G98" s="160"/>
      <c r="H98" s="44">
        <f t="shared" si="7"/>
        <v>0</v>
      </c>
      <c r="I98" s="36"/>
    </row>
    <row r="99" spans="2:9" s="22" customFormat="1" ht="12.75">
      <c r="B99" s="38"/>
      <c r="C99" s="43"/>
      <c r="D99" s="40" t="s">
        <v>22</v>
      </c>
      <c r="E99" s="41" t="s">
        <v>12</v>
      </c>
      <c r="F99" s="41">
        <v>1</v>
      </c>
      <c r="G99" s="160"/>
      <c r="H99" s="44">
        <f t="shared" si="7"/>
        <v>0</v>
      </c>
      <c r="I99" s="36"/>
    </row>
    <row r="100" spans="2:9" s="22" customFormat="1" ht="12.75">
      <c r="B100" s="38"/>
      <c r="C100" s="43"/>
      <c r="D100" s="40" t="s">
        <v>23</v>
      </c>
      <c r="E100" s="41" t="s">
        <v>14</v>
      </c>
      <c r="F100" s="41">
        <v>1</v>
      </c>
      <c r="G100" s="160"/>
      <c r="H100" s="44">
        <f t="shared" si="7"/>
        <v>0</v>
      </c>
      <c r="I100" s="36"/>
    </row>
    <row r="101" spans="2:9" s="22" customFormat="1" ht="12.75">
      <c r="B101" s="38"/>
      <c r="C101" s="43"/>
      <c r="D101" s="40" t="s">
        <v>21</v>
      </c>
      <c r="E101" s="41" t="s">
        <v>14</v>
      </c>
      <c r="F101" s="41">
        <v>1</v>
      </c>
      <c r="G101" s="160"/>
      <c r="H101" s="44">
        <f t="shared" si="7"/>
        <v>0</v>
      </c>
      <c r="I101" s="36"/>
    </row>
    <row r="102" spans="2:9" s="22" customFormat="1" ht="12.75">
      <c r="B102" s="38"/>
      <c r="C102" s="43"/>
      <c r="D102" s="40" t="s">
        <v>24</v>
      </c>
      <c r="E102" s="41" t="s">
        <v>12</v>
      </c>
      <c r="F102" s="41">
        <v>1</v>
      </c>
      <c r="G102" s="160"/>
      <c r="H102" s="44">
        <f t="shared" si="7"/>
        <v>0</v>
      </c>
      <c r="I102" s="36"/>
    </row>
    <row r="103" spans="2:10" s="22" customFormat="1" ht="12.75">
      <c r="B103" s="31"/>
      <c r="C103" s="32"/>
      <c r="D103" s="45" t="s">
        <v>25</v>
      </c>
      <c r="E103" s="21"/>
      <c r="F103" s="21"/>
      <c r="G103" s="151"/>
      <c r="H103" s="35"/>
      <c r="I103" s="36"/>
      <c r="J103" s="37"/>
    </row>
    <row r="104" spans="2:9" s="50" customFormat="1" ht="24">
      <c r="B104" s="46"/>
      <c r="C104" s="47"/>
      <c r="D104" s="48" t="s">
        <v>62</v>
      </c>
      <c r="E104" s="49" t="s">
        <v>27</v>
      </c>
      <c r="F104" s="49">
        <v>1</v>
      </c>
      <c r="G104" s="161"/>
      <c r="H104" s="42">
        <f>F104*G104</f>
        <v>0</v>
      </c>
      <c r="I104" s="36"/>
    </row>
    <row r="105" spans="2:9" s="50" customFormat="1" ht="24">
      <c r="B105" s="46"/>
      <c r="C105" s="47"/>
      <c r="D105" s="48" t="s">
        <v>63</v>
      </c>
      <c r="E105" s="49" t="s">
        <v>27</v>
      </c>
      <c r="F105" s="49">
        <v>1</v>
      </c>
      <c r="G105" s="161"/>
      <c r="H105" s="42">
        <f>F105*G105</f>
        <v>0</v>
      </c>
      <c r="I105" s="36"/>
    </row>
    <row r="106" spans="2:10" s="22" customFormat="1" ht="12.75">
      <c r="B106" s="31"/>
      <c r="C106" s="32"/>
      <c r="D106" s="45" t="s">
        <v>29</v>
      </c>
      <c r="E106" s="21"/>
      <c r="F106" s="21"/>
      <c r="G106" s="151"/>
      <c r="H106" s="35"/>
      <c r="I106" s="36"/>
      <c r="J106" s="37"/>
    </row>
    <row r="107" spans="2:9" s="22" customFormat="1" ht="24" collapsed="1">
      <c r="B107" s="31"/>
      <c r="C107" s="51"/>
      <c r="D107" s="40" t="s">
        <v>30</v>
      </c>
      <c r="E107" s="41" t="s">
        <v>31</v>
      </c>
      <c r="F107" s="41">
        <v>2</v>
      </c>
      <c r="G107" s="160"/>
      <c r="H107" s="44">
        <f aca="true" t="shared" si="8" ref="H107:H112">F107*G107</f>
        <v>0</v>
      </c>
      <c r="I107" s="36"/>
    </row>
    <row r="108" spans="2:9" s="22" customFormat="1" ht="12.75">
      <c r="B108" s="38"/>
      <c r="C108" s="43"/>
      <c r="D108" s="52" t="s">
        <v>32</v>
      </c>
      <c r="E108" s="41" t="s">
        <v>33</v>
      </c>
      <c r="F108" s="41">
        <v>2</v>
      </c>
      <c r="G108" s="160"/>
      <c r="H108" s="44">
        <f t="shared" si="8"/>
        <v>0</v>
      </c>
      <c r="I108" s="36"/>
    </row>
    <row r="109" spans="2:9" s="22" customFormat="1" ht="24">
      <c r="B109" s="31"/>
      <c r="C109" s="51"/>
      <c r="D109" s="40" t="s">
        <v>34</v>
      </c>
      <c r="E109" s="41" t="s">
        <v>35</v>
      </c>
      <c r="F109" s="41">
        <v>2</v>
      </c>
      <c r="G109" s="160"/>
      <c r="H109" s="44">
        <f t="shared" si="8"/>
        <v>0</v>
      </c>
      <c r="I109" s="36"/>
    </row>
    <row r="110" spans="2:9" s="22" customFormat="1" ht="12.75">
      <c r="B110" s="31"/>
      <c r="C110" s="51"/>
      <c r="D110" s="52" t="s">
        <v>36</v>
      </c>
      <c r="E110" s="41"/>
      <c r="F110" s="41">
        <v>4</v>
      </c>
      <c r="G110" s="160"/>
      <c r="H110" s="44">
        <f t="shared" si="8"/>
        <v>0</v>
      </c>
      <c r="I110" s="36"/>
    </row>
    <row r="111" spans="2:10" s="22" customFormat="1" ht="24">
      <c r="B111" s="53"/>
      <c r="C111" s="54"/>
      <c r="D111" s="40" t="s">
        <v>37</v>
      </c>
      <c r="E111" s="41" t="s">
        <v>38</v>
      </c>
      <c r="F111" s="41">
        <v>2</v>
      </c>
      <c r="G111" s="163"/>
      <c r="H111" s="44">
        <f t="shared" si="8"/>
        <v>0</v>
      </c>
      <c r="I111" s="36"/>
      <c r="J111" s="55"/>
    </row>
    <row r="112" spans="2:10" s="22" customFormat="1" ht="24">
      <c r="B112" s="53"/>
      <c r="C112" s="54"/>
      <c r="D112" s="40" t="s">
        <v>39</v>
      </c>
      <c r="E112" s="41" t="s">
        <v>40</v>
      </c>
      <c r="F112" s="41">
        <v>4</v>
      </c>
      <c r="G112" s="163"/>
      <c r="H112" s="44">
        <f t="shared" si="8"/>
        <v>0</v>
      </c>
      <c r="I112" s="36"/>
      <c r="J112" s="56"/>
    </row>
    <row r="113" spans="2:11" s="22" customFormat="1" ht="12.75">
      <c r="B113" s="38"/>
      <c r="C113" s="57"/>
      <c r="D113" s="52" t="s">
        <v>41</v>
      </c>
      <c r="E113" s="67" t="s">
        <v>42</v>
      </c>
      <c r="F113" s="41">
        <v>2</v>
      </c>
      <c r="G113" s="160"/>
      <c r="H113" s="44">
        <f>F113*G113</f>
        <v>0</v>
      </c>
      <c r="I113" s="36"/>
      <c r="J113" s="37"/>
      <c r="K113" s="58"/>
    </row>
    <row r="114" spans="2:9" s="59" customFormat="1" ht="12.75">
      <c r="B114" s="60"/>
      <c r="C114" s="61"/>
      <c r="D114" s="62" t="s">
        <v>43</v>
      </c>
      <c r="E114" s="66" t="s">
        <v>44</v>
      </c>
      <c r="F114" s="63">
        <v>3</v>
      </c>
      <c r="G114" s="163"/>
      <c r="H114" s="64">
        <f>F114*G114</f>
        <v>0</v>
      </c>
      <c r="I114" s="36"/>
    </row>
    <row r="115" spans="2:9" s="59" customFormat="1" ht="12.75">
      <c r="B115" s="60"/>
      <c r="C115" s="65"/>
      <c r="D115" s="62" t="s">
        <v>45</v>
      </c>
      <c r="E115" s="66" t="s">
        <v>46</v>
      </c>
      <c r="F115" s="63">
        <v>4</v>
      </c>
      <c r="G115" s="163"/>
      <c r="H115" s="44">
        <f>G115*F115</f>
        <v>0</v>
      </c>
      <c r="I115" s="36"/>
    </row>
    <row r="116" spans="2:16" s="22" customFormat="1" ht="12.75">
      <c r="B116" s="38"/>
      <c r="C116" s="65"/>
      <c r="D116" s="40" t="s">
        <v>47</v>
      </c>
      <c r="E116" s="67" t="s">
        <v>48</v>
      </c>
      <c r="F116" s="41">
        <v>2</v>
      </c>
      <c r="G116" s="160"/>
      <c r="H116" s="44">
        <f>G116*F116</f>
        <v>0</v>
      </c>
      <c r="I116" s="36"/>
      <c r="M116" s="36"/>
      <c r="N116" s="36"/>
      <c r="P116" s="37"/>
    </row>
    <row r="117" spans="2:16" s="22" customFormat="1" ht="12.75">
      <c r="B117" s="38"/>
      <c r="C117" s="65"/>
      <c r="D117" s="40" t="s">
        <v>49</v>
      </c>
      <c r="E117" s="67" t="s">
        <v>48</v>
      </c>
      <c r="F117" s="41">
        <v>2</v>
      </c>
      <c r="G117" s="160"/>
      <c r="H117" s="44">
        <f>G117*F117</f>
        <v>0</v>
      </c>
      <c r="I117" s="36"/>
      <c r="M117" s="36"/>
      <c r="N117" s="36"/>
      <c r="P117" s="37"/>
    </row>
    <row r="118" spans="2:10" s="22" customFormat="1" ht="14.25" customHeight="1">
      <c r="B118" s="31"/>
      <c r="C118" s="51"/>
      <c r="D118" s="52" t="s">
        <v>50</v>
      </c>
      <c r="E118" s="67" t="s">
        <v>51</v>
      </c>
      <c r="F118" s="41">
        <v>2</v>
      </c>
      <c r="G118" s="160"/>
      <c r="H118" s="44">
        <f>F118*G118</f>
        <v>0</v>
      </c>
      <c r="I118" s="36"/>
      <c r="J118" s="37"/>
    </row>
    <row r="119" spans="2:10" s="22" customFormat="1" ht="12.75">
      <c r="B119" s="31"/>
      <c r="C119" s="32"/>
      <c r="D119" s="86" t="s">
        <v>55</v>
      </c>
      <c r="E119" s="21"/>
      <c r="F119" s="21"/>
      <c r="G119" s="151"/>
      <c r="H119" s="42"/>
      <c r="I119" s="36"/>
      <c r="J119" s="37"/>
    </row>
    <row r="120" spans="2:10" s="22" customFormat="1" ht="12.75">
      <c r="B120" s="31"/>
      <c r="C120" s="32"/>
      <c r="D120" s="71" t="s">
        <v>56</v>
      </c>
      <c r="E120" s="72" t="s">
        <v>57</v>
      </c>
      <c r="F120" s="72">
        <v>6.6</v>
      </c>
      <c r="G120" s="161"/>
      <c r="H120" s="42">
        <f>F120*G120</f>
        <v>0</v>
      </c>
      <c r="I120" s="36"/>
      <c r="J120" s="37"/>
    </row>
    <row r="121" spans="2:10" s="22" customFormat="1" ht="12.75">
      <c r="B121" s="73"/>
      <c r="C121" s="74"/>
      <c r="D121" s="71" t="s">
        <v>58</v>
      </c>
      <c r="E121" s="75"/>
      <c r="F121" s="75">
        <v>1</v>
      </c>
      <c r="G121" s="161"/>
      <c r="H121" s="42">
        <f>F121*G121</f>
        <v>0</v>
      </c>
      <c r="I121" s="36"/>
      <c r="J121" s="37"/>
    </row>
    <row r="122" spans="2:11" s="13" customFormat="1" ht="14.1" customHeight="1">
      <c r="B122" s="76"/>
      <c r="C122" s="77"/>
      <c r="D122" s="78"/>
      <c r="E122" s="77"/>
      <c r="F122" s="79"/>
      <c r="G122" s="152"/>
      <c r="H122" s="81">
        <f>SUM(H88:H121)</f>
        <v>0</v>
      </c>
      <c r="I122" s="36"/>
      <c r="J122" s="82"/>
      <c r="K122" s="83"/>
    </row>
    <row r="123" spans="2:9" s="13" customFormat="1" ht="15.75" customHeight="1">
      <c r="B123" s="84"/>
      <c r="C123" s="85"/>
      <c r="D123" s="85"/>
      <c r="E123" s="85"/>
      <c r="F123" s="85"/>
      <c r="G123" s="153"/>
      <c r="H123" s="85"/>
      <c r="I123" s="36"/>
    </row>
    <row r="124" spans="2:9" s="13" customFormat="1" ht="15.75" customHeight="1">
      <c r="B124" s="84"/>
      <c r="C124" s="85"/>
      <c r="D124" s="85"/>
      <c r="E124" s="85"/>
      <c r="F124" s="85"/>
      <c r="G124" s="153"/>
      <c r="H124" s="85"/>
      <c r="I124" s="36"/>
    </row>
    <row r="125" spans="2:9" s="13" customFormat="1" ht="15.75" customHeight="1">
      <c r="B125" s="84"/>
      <c r="C125" s="85"/>
      <c r="D125" s="85"/>
      <c r="E125" s="85"/>
      <c r="F125" s="85"/>
      <c r="G125" s="153"/>
      <c r="H125" s="85"/>
      <c r="I125" s="36"/>
    </row>
    <row r="126" spans="2:9" s="13" customFormat="1" ht="15.75" customHeight="1">
      <c r="B126" s="84"/>
      <c r="C126" s="85"/>
      <c r="D126" s="85"/>
      <c r="E126" s="85"/>
      <c r="F126" s="85"/>
      <c r="G126" s="153"/>
      <c r="H126" s="85"/>
      <c r="I126" s="36"/>
    </row>
    <row r="127" spans="2:9" s="13" customFormat="1" ht="12.95" customHeight="1">
      <c r="B127" s="16" t="s">
        <v>64</v>
      </c>
      <c r="C127" s="17"/>
      <c r="D127" s="18" t="s">
        <v>135</v>
      </c>
      <c r="E127" s="19"/>
      <c r="F127" s="19"/>
      <c r="G127" s="154"/>
      <c r="H127" s="21"/>
      <c r="I127" s="36"/>
    </row>
    <row r="128" spans="1:256" s="13" customFormat="1" ht="12.95" customHeight="1">
      <c r="A128" s="22"/>
      <c r="B128" s="170"/>
      <c r="C128" s="171"/>
      <c r="D128" s="23"/>
      <c r="E128" s="24" t="s">
        <v>5</v>
      </c>
      <c r="F128" s="24" t="s">
        <v>2</v>
      </c>
      <c r="G128" s="155" t="s">
        <v>6</v>
      </c>
      <c r="H128" s="25" t="s">
        <v>7</v>
      </c>
      <c r="I128" s="36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  <c r="IU128" s="22"/>
      <c r="IV128" s="22"/>
    </row>
    <row r="129" spans="1:256" s="13" customFormat="1" ht="12.75" customHeight="1">
      <c r="A129" s="22"/>
      <c r="B129" s="172"/>
      <c r="C129" s="173"/>
      <c r="D129" s="26" t="s">
        <v>8</v>
      </c>
      <c r="E129" s="27" t="s">
        <v>9</v>
      </c>
      <c r="F129" s="28" t="s">
        <v>1</v>
      </c>
      <c r="G129" s="156" t="s">
        <v>10</v>
      </c>
      <c r="H129" s="30" t="s">
        <v>10</v>
      </c>
      <c r="I129" s="36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  <c r="IU129" s="22"/>
      <c r="IV129" s="22"/>
    </row>
    <row r="130" spans="2:10" s="22" customFormat="1" ht="12.75">
      <c r="B130" s="31"/>
      <c r="C130" s="32"/>
      <c r="D130" s="33" t="s">
        <v>65</v>
      </c>
      <c r="E130" s="21"/>
      <c r="F130" s="21"/>
      <c r="G130" s="151"/>
      <c r="H130" s="35"/>
      <c r="I130" s="36"/>
      <c r="J130" s="37"/>
    </row>
    <row r="131" spans="2:9" s="22" customFormat="1" ht="12.75">
      <c r="B131" s="38"/>
      <c r="C131" s="39"/>
      <c r="D131" s="40" t="s">
        <v>22</v>
      </c>
      <c r="E131" s="67" t="s">
        <v>66</v>
      </c>
      <c r="F131" s="41">
        <v>1</v>
      </c>
      <c r="G131" s="160"/>
      <c r="H131" s="42">
        <f>F131*G131</f>
        <v>0</v>
      </c>
      <c r="I131" s="36"/>
    </row>
    <row r="132" spans="2:9" s="22" customFormat="1" ht="12.75">
      <c r="B132" s="38"/>
      <c r="C132" s="43"/>
      <c r="D132" s="40" t="s">
        <v>23</v>
      </c>
      <c r="E132" s="41" t="s">
        <v>14</v>
      </c>
      <c r="F132" s="41">
        <v>1</v>
      </c>
      <c r="G132" s="160"/>
      <c r="H132" s="42">
        <f>F132*G132</f>
        <v>0</v>
      </c>
      <c r="I132" s="36"/>
    </row>
    <row r="133" spans="2:9" s="22" customFormat="1" ht="12.75">
      <c r="B133" s="38"/>
      <c r="C133" s="43"/>
      <c r="D133" s="40" t="s">
        <v>21</v>
      </c>
      <c r="E133" s="41" t="s">
        <v>14</v>
      </c>
      <c r="F133" s="41">
        <v>1</v>
      </c>
      <c r="G133" s="160"/>
      <c r="H133" s="44">
        <f>F133*G133</f>
        <v>0</v>
      </c>
      <c r="I133" s="36"/>
    </row>
    <row r="134" spans="2:9" s="22" customFormat="1" ht="12.75">
      <c r="B134" s="38"/>
      <c r="C134" s="43"/>
      <c r="D134" s="40" t="s">
        <v>24</v>
      </c>
      <c r="E134" s="41" t="s">
        <v>12</v>
      </c>
      <c r="F134" s="41">
        <v>1</v>
      </c>
      <c r="G134" s="160"/>
      <c r="H134" s="44">
        <f>F134*G134</f>
        <v>0</v>
      </c>
      <c r="I134" s="36"/>
    </row>
    <row r="135" spans="2:9" s="22" customFormat="1" ht="12.75">
      <c r="B135" s="31"/>
      <c r="C135" s="32"/>
      <c r="D135" s="45" t="s">
        <v>25</v>
      </c>
      <c r="E135" s="21"/>
      <c r="F135" s="21"/>
      <c r="G135" s="151"/>
      <c r="H135" s="35"/>
      <c r="I135" s="36"/>
    </row>
    <row r="136" spans="1:9" s="22" customFormat="1" ht="12.75">
      <c r="A136" s="50"/>
      <c r="B136" s="46"/>
      <c r="C136" s="47"/>
      <c r="D136" s="48" t="s">
        <v>25</v>
      </c>
      <c r="E136" s="49" t="s">
        <v>67</v>
      </c>
      <c r="F136" s="49">
        <v>1</v>
      </c>
      <c r="G136" s="161"/>
      <c r="H136" s="42">
        <f>F136*G136</f>
        <v>0</v>
      </c>
      <c r="I136" s="36"/>
    </row>
    <row r="137" spans="1:10" s="22" customFormat="1" ht="12.75">
      <c r="A137" s="50"/>
      <c r="B137" s="46"/>
      <c r="C137" s="47"/>
      <c r="D137" s="48" t="s">
        <v>25</v>
      </c>
      <c r="E137" s="49" t="s">
        <v>68</v>
      </c>
      <c r="F137" s="49">
        <v>1</v>
      </c>
      <c r="G137" s="161"/>
      <c r="H137" s="42">
        <f>F137*G137</f>
        <v>0</v>
      </c>
      <c r="I137" s="36"/>
      <c r="J137" s="37"/>
    </row>
    <row r="138" spans="1:9" s="50" customFormat="1" ht="12.75">
      <c r="A138" s="22"/>
      <c r="B138" s="38"/>
      <c r="C138" s="39"/>
      <c r="D138" s="40" t="s">
        <v>69</v>
      </c>
      <c r="E138" s="67" t="s">
        <v>70</v>
      </c>
      <c r="F138" s="41">
        <v>1</v>
      </c>
      <c r="G138" s="160"/>
      <c r="H138" s="42">
        <f>F138*G138</f>
        <v>0</v>
      </c>
      <c r="I138" s="36"/>
    </row>
    <row r="139" spans="1:9" s="50" customFormat="1" ht="12.75">
      <c r="A139" s="22"/>
      <c r="B139" s="31"/>
      <c r="C139" s="32"/>
      <c r="D139" s="45" t="s">
        <v>71</v>
      </c>
      <c r="E139" s="21"/>
      <c r="F139" s="21"/>
      <c r="G139" s="151"/>
      <c r="H139" s="35"/>
      <c r="I139" s="36"/>
    </row>
    <row r="140" spans="2:9" s="22" customFormat="1" ht="12.75">
      <c r="B140" s="38"/>
      <c r="C140" s="39"/>
      <c r="D140" s="40" t="s">
        <v>47</v>
      </c>
      <c r="E140" s="67" t="s">
        <v>72</v>
      </c>
      <c r="F140" s="41">
        <v>3</v>
      </c>
      <c r="G140" s="160"/>
      <c r="H140" s="42">
        <f>F140*G140</f>
        <v>0</v>
      </c>
      <c r="I140" s="36"/>
    </row>
    <row r="141" spans="2:10" s="22" customFormat="1" ht="12.75">
      <c r="B141" s="31"/>
      <c r="C141" s="32"/>
      <c r="D141" s="45" t="s">
        <v>29</v>
      </c>
      <c r="E141" s="21"/>
      <c r="F141" s="21"/>
      <c r="G141" s="151"/>
      <c r="H141" s="35"/>
      <c r="I141" s="36"/>
      <c r="J141" s="37"/>
    </row>
    <row r="142" spans="2:16" s="22" customFormat="1" ht="12.75">
      <c r="B142" s="38"/>
      <c r="C142" s="43"/>
      <c r="D142" s="40" t="s">
        <v>137</v>
      </c>
      <c r="E142" s="41" t="s">
        <v>73</v>
      </c>
      <c r="F142" s="41">
        <v>9</v>
      </c>
      <c r="G142" s="160"/>
      <c r="H142" s="44">
        <f>F142*G142</f>
        <v>0</v>
      </c>
      <c r="I142" s="36"/>
      <c r="M142" s="36"/>
      <c r="N142" s="36"/>
      <c r="P142" s="37"/>
    </row>
    <row r="143" spans="2:10" s="22" customFormat="1" ht="12.75">
      <c r="B143" s="31"/>
      <c r="C143" s="32"/>
      <c r="D143" s="86" t="s">
        <v>55</v>
      </c>
      <c r="E143" s="21"/>
      <c r="F143" s="21"/>
      <c r="G143" s="151"/>
      <c r="H143" s="42"/>
      <c r="I143" s="36"/>
      <c r="J143" s="37"/>
    </row>
    <row r="144" spans="2:10" s="22" customFormat="1" ht="12.75">
      <c r="B144" s="31"/>
      <c r="C144" s="32"/>
      <c r="D144" s="71" t="s">
        <v>56</v>
      </c>
      <c r="E144" s="72" t="s">
        <v>57</v>
      </c>
      <c r="F144" s="72">
        <v>6.8</v>
      </c>
      <c r="G144" s="161"/>
      <c r="H144" s="42">
        <f>F144*G144</f>
        <v>0</v>
      </c>
      <c r="I144" s="36"/>
      <c r="J144" s="87"/>
    </row>
    <row r="145" spans="2:10" s="22" customFormat="1" ht="12.75">
      <c r="B145" s="73"/>
      <c r="C145" s="74"/>
      <c r="D145" s="71" t="s">
        <v>74</v>
      </c>
      <c r="E145" s="75"/>
      <c r="F145" s="75">
        <v>1</v>
      </c>
      <c r="G145" s="161"/>
      <c r="H145" s="42">
        <f>F145*G145</f>
        <v>0</v>
      </c>
      <c r="I145" s="36"/>
      <c r="J145" s="37"/>
    </row>
    <row r="146" spans="1:10" s="22" customFormat="1" ht="12.75">
      <c r="A146" s="13"/>
      <c r="B146" s="76"/>
      <c r="C146" s="77"/>
      <c r="D146" s="78" t="s">
        <v>0</v>
      </c>
      <c r="E146" s="77"/>
      <c r="F146" s="79"/>
      <c r="G146" s="152"/>
      <c r="H146" s="88">
        <f>SUM(H130:H145)</f>
        <v>0</v>
      </c>
      <c r="I146" s="36"/>
      <c r="J146" s="37"/>
    </row>
    <row r="147" spans="1:10" s="22" customFormat="1" ht="15.75">
      <c r="A147" s="13"/>
      <c r="B147" s="84"/>
      <c r="C147" s="85"/>
      <c r="D147" s="85"/>
      <c r="E147" s="85"/>
      <c r="F147" s="85"/>
      <c r="G147" s="153"/>
      <c r="H147" s="85"/>
      <c r="I147" s="36"/>
      <c r="J147" s="37"/>
    </row>
    <row r="148" spans="2:11" s="13" customFormat="1" ht="14.1" customHeight="1">
      <c r="B148" s="16" t="s">
        <v>75</v>
      </c>
      <c r="C148" s="17"/>
      <c r="D148" s="18" t="s">
        <v>136</v>
      </c>
      <c r="E148" s="19"/>
      <c r="F148" s="19"/>
      <c r="G148" s="154"/>
      <c r="H148" s="21"/>
      <c r="I148" s="36"/>
      <c r="J148" s="82"/>
      <c r="K148" s="83"/>
    </row>
    <row r="149" spans="1:9" s="13" customFormat="1" ht="9" customHeight="1">
      <c r="A149" s="22"/>
      <c r="B149" s="170"/>
      <c r="C149" s="171"/>
      <c r="D149" s="23"/>
      <c r="E149" s="24" t="s">
        <v>5</v>
      </c>
      <c r="F149" s="24" t="s">
        <v>2</v>
      </c>
      <c r="G149" s="155" t="s">
        <v>6</v>
      </c>
      <c r="H149" s="25" t="s">
        <v>7</v>
      </c>
      <c r="I149" s="36"/>
    </row>
    <row r="150" spans="1:9" s="13" customFormat="1" ht="12.95" customHeight="1">
      <c r="A150" s="22"/>
      <c r="B150" s="172"/>
      <c r="C150" s="173"/>
      <c r="D150" s="26" t="s">
        <v>8</v>
      </c>
      <c r="E150" s="27" t="s">
        <v>9</v>
      </c>
      <c r="F150" s="28" t="s">
        <v>1</v>
      </c>
      <c r="G150" s="156" t="s">
        <v>10</v>
      </c>
      <c r="H150" s="30" t="s">
        <v>10</v>
      </c>
      <c r="I150" s="36"/>
    </row>
    <row r="151" spans="1:256" s="13" customFormat="1" ht="12.95" customHeight="1">
      <c r="A151" s="22"/>
      <c r="B151" s="31"/>
      <c r="C151" s="32"/>
      <c r="D151" s="33" t="s">
        <v>76</v>
      </c>
      <c r="E151" s="21"/>
      <c r="F151" s="21"/>
      <c r="G151" s="151"/>
      <c r="H151" s="35"/>
      <c r="I151" s="36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  <c r="IT151" s="22"/>
      <c r="IU151" s="22"/>
      <c r="IV151" s="22"/>
    </row>
    <row r="152" spans="1:256" s="13" customFormat="1" ht="10.5" customHeight="1">
      <c r="A152" s="22"/>
      <c r="B152" s="38"/>
      <c r="C152" s="39"/>
      <c r="D152" s="40" t="s">
        <v>77</v>
      </c>
      <c r="E152" s="41" t="s">
        <v>78</v>
      </c>
      <c r="F152" s="41">
        <v>2</v>
      </c>
      <c r="G152" s="160"/>
      <c r="H152" s="42">
        <f>F152*G152</f>
        <v>0</v>
      </c>
      <c r="I152" s="36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  <c r="IT152" s="22"/>
      <c r="IU152" s="22"/>
      <c r="IV152" s="22"/>
    </row>
    <row r="153" spans="2:10" s="22" customFormat="1" ht="12.75">
      <c r="B153" s="31"/>
      <c r="C153" s="32"/>
      <c r="D153" s="45" t="s">
        <v>25</v>
      </c>
      <c r="E153" s="21"/>
      <c r="F153" s="21"/>
      <c r="G153" s="151"/>
      <c r="H153" s="35"/>
      <c r="I153" s="36"/>
      <c r="J153" s="37"/>
    </row>
    <row r="154" spans="1:9" s="22" customFormat="1" ht="12.75">
      <c r="A154" s="50"/>
      <c r="B154" s="46"/>
      <c r="C154" s="47"/>
      <c r="D154" s="48" t="s">
        <v>25</v>
      </c>
      <c r="E154" s="49" t="s">
        <v>79</v>
      </c>
      <c r="F154" s="49">
        <v>2</v>
      </c>
      <c r="G154" s="161"/>
      <c r="H154" s="42">
        <f>F154*G154</f>
        <v>0</v>
      </c>
      <c r="I154" s="36"/>
    </row>
    <row r="155" spans="2:10" s="22" customFormat="1" ht="12.75">
      <c r="B155" s="31"/>
      <c r="C155" s="32"/>
      <c r="D155" s="45" t="s">
        <v>80</v>
      </c>
      <c r="E155" s="21"/>
      <c r="F155" s="21"/>
      <c r="G155" s="151"/>
      <c r="H155" s="35"/>
      <c r="I155" s="36"/>
      <c r="J155" s="37"/>
    </row>
    <row r="156" spans="1:9" s="50" customFormat="1" ht="12.75">
      <c r="A156" s="22"/>
      <c r="B156" s="38"/>
      <c r="C156" s="43"/>
      <c r="D156" s="40" t="s">
        <v>81</v>
      </c>
      <c r="E156" s="41" t="s">
        <v>82</v>
      </c>
      <c r="F156" s="41">
        <v>2</v>
      </c>
      <c r="G156" s="160"/>
      <c r="H156" s="42">
        <f>F156*G156</f>
        <v>0</v>
      </c>
      <c r="I156" s="36"/>
    </row>
    <row r="157" spans="2:10" s="22" customFormat="1" ht="12.75">
      <c r="B157" s="31"/>
      <c r="C157" s="32"/>
      <c r="D157" s="33" t="s">
        <v>52</v>
      </c>
      <c r="E157" s="21"/>
      <c r="F157" s="21"/>
      <c r="G157" s="151"/>
      <c r="H157" s="35"/>
      <c r="I157" s="36"/>
      <c r="J157" s="37"/>
    </row>
    <row r="158" spans="2:9" s="22" customFormat="1" ht="33.75">
      <c r="B158" s="73"/>
      <c r="C158" s="89"/>
      <c r="D158" s="68" t="s">
        <v>83</v>
      </c>
      <c r="E158" s="41" t="s">
        <v>54</v>
      </c>
      <c r="F158" s="41">
        <v>4</v>
      </c>
      <c r="G158" s="160"/>
      <c r="H158" s="44">
        <f>F158*G158</f>
        <v>0</v>
      </c>
      <c r="I158" s="36"/>
    </row>
    <row r="159" spans="1:10" s="22" customFormat="1" ht="11.25" customHeight="1">
      <c r="A159" s="13"/>
      <c r="B159" s="76"/>
      <c r="C159" s="77"/>
      <c r="D159" s="78" t="s">
        <v>0</v>
      </c>
      <c r="E159" s="77"/>
      <c r="F159" s="79"/>
      <c r="G159" s="152"/>
      <c r="H159" s="88">
        <f>SUM(H151:H158)</f>
        <v>0</v>
      </c>
      <c r="I159" s="36"/>
      <c r="J159" s="37"/>
    </row>
    <row r="160" spans="1:10" s="22" customFormat="1" ht="15.75">
      <c r="A160" s="13"/>
      <c r="B160" s="84"/>
      <c r="C160" s="85"/>
      <c r="D160" s="85"/>
      <c r="E160" s="85"/>
      <c r="F160" s="85"/>
      <c r="G160" s="153"/>
      <c r="H160" s="85"/>
      <c r="I160" s="36"/>
      <c r="J160" s="90"/>
    </row>
    <row r="161" spans="2:11" s="13" customFormat="1" ht="13.5" customHeight="1">
      <c r="B161" s="91" t="s">
        <v>84</v>
      </c>
      <c r="C161" s="92"/>
      <c r="D161" s="93" t="s">
        <v>85</v>
      </c>
      <c r="E161" s="17"/>
      <c r="F161" s="17"/>
      <c r="G161" s="157"/>
      <c r="H161" s="94"/>
      <c r="I161" s="36"/>
      <c r="J161" s="82"/>
      <c r="K161" s="83"/>
    </row>
    <row r="162" spans="2:9" s="13" customFormat="1" ht="27" customHeight="1">
      <c r="B162" s="95" t="s">
        <v>86</v>
      </c>
      <c r="C162" s="96"/>
      <c r="D162" s="97" t="s">
        <v>87</v>
      </c>
      <c r="E162" s="21"/>
      <c r="F162" s="21"/>
      <c r="G162" s="151"/>
      <c r="H162" s="98"/>
      <c r="I162" s="36"/>
    </row>
    <row r="163" spans="2:14" s="13" customFormat="1" ht="12.75">
      <c r="B163" s="99"/>
      <c r="C163" s="96"/>
      <c r="D163" s="100" t="s">
        <v>153</v>
      </c>
      <c r="E163" s="21"/>
      <c r="F163" s="21"/>
      <c r="G163" s="151"/>
      <c r="H163" s="98"/>
      <c r="I163" s="36"/>
      <c r="M163" s="21"/>
      <c r="N163" s="21"/>
    </row>
    <row r="164" spans="2:14" s="13" customFormat="1" ht="15" customHeight="1">
      <c r="B164" s="99"/>
      <c r="C164" s="96"/>
      <c r="D164" s="100" t="s">
        <v>154</v>
      </c>
      <c r="E164" s="21"/>
      <c r="F164" s="21"/>
      <c r="G164" s="151"/>
      <c r="H164" s="98"/>
      <c r="I164" s="36"/>
      <c r="M164" s="21"/>
      <c r="N164" s="21"/>
    </row>
    <row r="165" spans="2:14" s="13" customFormat="1" ht="12.75" customHeight="1">
      <c r="B165" s="99"/>
      <c r="C165" s="96"/>
      <c r="D165" s="100" t="s">
        <v>88</v>
      </c>
      <c r="E165" s="21"/>
      <c r="F165" s="21"/>
      <c r="G165" s="151"/>
      <c r="H165" s="98"/>
      <c r="I165" s="36"/>
      <c r="M165" s="21"/>
      <c r="N165" s="21"/>
    </row>
    <row r="166" spans="2:14" s="13" customFormat="1" ht="12.75" customHeight="1">
      <c r="B166" s="99"/>
      <c r="C166" s="96"/>
      <c r="D166" s="101" t="s">
        <v>89</v>
      </c>
      <c r="E166" s="21"/>
      <c r="F166" s="21"/>
      <c r="G166" s="151"/>
      <c r="H166" s="98"/>
      <c r="I166" s="36"/>
      <c r="M166" s="21"/>
      <c r="N166" s="21"/>
    </row>
    <row r="167" spans="2:14" s="13" customFormat="1" ht="12.75" customHeight="1">
      <c r="B167" s="99"/>
      <c r="C167" s="96"/>
      <c r="D167" s="100" t="s">
        <v>90</v>
      </c>
      <c r="E167" s="21"/>
      <c r="F167" s="21"/>
      <c r="G167" s="151"/>
      <c r="H167" s="98"/>
      <c r="I167" s="36"/>
      <c r="M167" s="21"/>
      <c r="N167" s="21"/>
    </row>
    <row r="168" spans="2:14" s="13" customFormat="1" ht="12.75" customHeight="1">
      <c r="B168" s="99"/>
      <c r="C168" s="96"/>
      <c r="D168" s="101" t="s">
        <v>91</v>
      </c>
      <c r="E168" s="21"/>
      <c r="F168" s="21"/>
      <c r="G168" s="151"/>
      <c r="H168" s="98"/>
      <c r="I168" s="36"/>
      <c r="M168" s="21"/>
      <c r="N168" s="21"/>
    </row>
    <row r="169" spans="2:14" s="13" customFormat="1" ht="12.75" customHeight="1">
      <c r="B169" s="99"/>
      <c r="C169" s="96"/>
      <c r="D169" s="97" t="s">
        <v>92</v>
      </c>
      <c r="E169" s="21"/>
      <c r="F169" s="21"/>
      <c r="G169" s="151"/>
      <c r="H169" s="98"/>
      <c r="I169" s="36"/>
      <c r="M169" s="21"/>
      <c r="N169" s="21"/>
    </row>
    <row r="170" spans="2:14" s="13" customFormat="1" ht="12.75" customHeight="1">
      <c r="B170" s="99"/>
      <c r="C170" s="96"/>
      <c r="D170" s="101" t="s">
        <v>93</v>
      </c>
      <c r="E170" s="21"/>
      <c r="F170" s="21"/>
      <c r="G170" s="151"/>
      <c r="H170" s="98"/>
      <c r="I170" s="36"/>
      <c r="M170" s="21"/>
      <c r="N170" s="21"/>
    </row>
    <row r="171" spans="2:14" s="13" customFormat="1" ht="12.75">
      <c r="B171" s="99"/>
      <c r="C171" s="96"/>
      <c r="D171" s="101" t="s">
        <v>94</v>
      </c>
      <c r="E171" s="21"/>
      <c r="F171" s="21"/>
      <c r="G171" s="151"/>
      <c r="H171" s="98"/>
      <c r="I171" s="36"/>
      <c r="M171" s="21"/>
      <c r="N171" s="21"/>
    </row>
    <row r="172" spans="1:14" s="13" customFormat="1" ht="12.75" customHeight="1">
      <c r="A172" s="22"/>
      <c r="B172" s="102"/>
      <c r="C172" s="103"/>
      <c r="D172" s="104"/>
      <c r="E172" s="105" t="s">
        <v>5</v>
      </c>
      <c r="F172" s="105" t="s">
        <v>2</v>
      </c>
      <c r="G172" s="164" t="s">
        <v>6</v>
      </c>
      <c r="H172" s="106" t="s">
        <v>7</v>
      </c>
      <c r="I172" s="36"/>
      <c r="M172" s="21"/>
      <c r="N172" s="21"/>
    </row>
    <row r="173" spans="1:9" s="13" customFormat="1" ht="12.75" customHeight="1">
      <c r="A173" s="22"/>
      <c r="B173" s="107"/>
      <c r="C173" s="108"/>
      <c r="D173" s="109" t="s">
        <v>8</v>
      </c>
      <c r="E173" s="110" t="s">
        <v>9</v>
      </c>
      <c r="F173" s="111" t="s">
        <v>1</v>
      </c>
      <c r="G173" s="156" t="s">
        <v>10</v>
      </c>
      <c r="H173" s="112"/>
      <c r="I173" s="36"/>
    </row>
    <row r="174" spans="2:9" s="22" customFormat="1" ht="12.75" customHeight="1">
      <c r="B174" s="113"/>
      <c r="C174" s="39"/>
      <c r="D174" s="40" t="s">
        <v>138</v>
      </c>
      <c r="E174" s="41" t="s">
        <v>95</v>
      </c>
      <c r="F174" s="67">
        <v>1</v>
      </c>
      <c r="G174" s="160"/>
      <c r="H174" s="44">
        <f>F174*G174</f>
        <v>0</v>
      </c>
      <c r="I174" s="36"/>
    </row>
    <row r="175" spans="2:9" s="22" customFormat="1" ht="49.5">
      <c r="B175" s="31"/>
      <c r="C175" s="51"/>
      <c r="D175" s="114" t="s">
        <v>96</v>
      </c>
      <c r="E175" s="41" t="s">
        <v>97</v>
      </c>
      <c r="F175" s="41">
        <v>1</v>
      </c>
      <c r="G175" s="160"/>
      <c r="H175" s="44">
        <f>G175*F175</f>
        <v>0</v>
      </c>
      <c r="I175" s="36"/>
    </row>
    <row r="176" spans="1:9" s="22" customFormat="1" ht="24">
      <c r="A176" s="121"/>
      <c r="B176" s="116"/>
      <c r="C176" s="117"/>
      <c r="D176" s="40" t="s">
        <v>98</v>
      </c>
      <c r="E176" s="118" t="s">
        <v>99</v>
      </c>
      <c r="F176" s="119">
        <v>1</v>
      </c>
      <c r="G176" s="160"/>
      <c r="H176" s="44">
        <f>G176*F176</f>
        <v>0</v>
      </c>
      <c r="I176" s="36"/>
    </row>
    <row r="177" spans="2:11" s="22" customFormat="1" ht="48">
      <c r="B177" s="122"/>
      <c r="C177" s="123"/>
      <c r="D177" s="124" t="s">
        <v>100</v>
      </c>
      <c r="E177" s="41"/>
      <c r="F177" s="41">
        <v>1</v>
      </c>
      <c r="G177" s="163"/>
      <c r="H177" s="125">
        <f>G177*F177</f>
        <v>0</v>
      </c>
      <c r="I177" s="36"/>
      <c r="K177" s="115"/>
    </row>
    <row r="178" spans="1:10" s="121" customFormat="1" ht="12.75">
      <c r="A178" s="13"/>
      <c r="B178" s="76"/>
      <c r="C178" s="78"/>
      <c r="D178" s="78"/>
      <c r="E178" s="77"/>
      <c r="F178" s="87">
        <f>SUM(F174:F174)</f>
        <v>1</v>
      </c>
      <c r="G178" s="158"/>
      <c r="H178" s="126">
        <f>SUM(H174:H177)</f>
        <v>0</v>
      </c>
      <c r="I178" s="36"/>
      <c r="J178" s="120"/>
    </row>
    <row r="179" spans="1:10" s="22" customFormat="1" ht="15.75">
      <c r="A179" s="13"/>
      <c r="B179" s="84"/>
      <c r="C179" s="85"/>
      <c r="D179" s="85"/>
      <c r="E179" s="85"/>
      <c r="F179" s="85"/>
      <c r="G179" s="153"/>
      <c r="H179" s="85"/>
      <c r="I179" s="36"/>
      <c r="J179" s="37"/>
    </row>
    <row r="180" spans="2:9" s="13" customFormat="1" ht="12.75" customHeight="1">
      <c r="B180" s="16" t="s">
        <v>101</v>
      </c>
      <c r="C180" s="17"/>
      <c r="D180" s="18" t="s">
        <v>102</v>
      </c>
      <c r="E180" s="19"/>
      <c r="F180" s="19"/>
      <c r="G180" s="154"/>
      <c r="H180" s="21"/>
      <c r="I180" s="36"/>
    </row>
    <row r="181" spans="1:9" s="13" customFormat="1" ht="15.75" customHeight="1">
      <c r="A181" s="22"/>
      <c r="B181" s="170"/>
      <c r="C181" s="171"/>
      <c r="D181" s="23"/>
      <c r="E181" s="24" t="s">
        <v>5</v>
      </c>
      <c r="F181" s="24" t="s">
        <v>2</v>
      </c>
      <c r="G181" s="155" t="s">
        <v>6</v>
      </c>
      <c r="H181" s="25" t="s">
        <v>7</v>
      </c>
      <c r="I181" s="36"/>
    </row>
    <row r="182" spans="1:9" s="13" customFormat="1" ht="12.95" customHeight="1">
      <c r="A182" s="22"/>
      <c r="B182" s="172"/>
      <c r="C182" s="173"/>
      <c r="D182" s="26" t="s">
        <v>8</v>
      </c>
      <c r="E182" s="27" t="s">
        <v>9</v>
      </c>
      <c r="F182" s="28" t="s">
        <v>1</v>
      </c>
      <c r="G182" s="156" t="s">
        <v>10</v>
      </c>
      <c r="H182" s="30" t="s">
        <v>10</v>
      </c>
      <c r="I182" s="36"/>
    </row>
    <row r="183" spans="1:256" s="13" customFormat="1" ht="12.95" customHeight="1">
      <c r="A183" s="22"/>
      <c r="B183" s="31"/>
      <c r="C183" s="32"/>
      <c r="D183" s="33" t="s">
        <v>141</v>
      </c>
      <c r="E183" s="21"/>
      <c r="F183" s="21"/>
      <c r="G183" s="151"/>
      <c r="H183" s="35"/>
      <c r="I183" s="36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  <c r="IT183" s="22"/>
      <c r="IU183" s="22"/>
      <c r="IV183" s="22"/>
    </row>
    <row r="184" spans="1:256" s="13" customFormat="1" ht="12.75" customHeight="1">
      <c r="A184" s="22"/>
      <c r="B184" s="38"/>
      <c r="C184" s="43"/>
      <c r="D184" s="40" t="s">
        <v>103</v>
      </c>
      <c r="E184" s="41" t="s">
        <v>12</v>
      </c>
      <c r="F184" s="41">
        <v>1</v>
      </c>
      <c r="G184" s="160"/>
      <c r="H184" s="42">
        <f>F184*G184</f>
        <v>0</v>
      </c>
      <c r="I184" s="36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  <c r="IT184" s="22"/>
      <c r="IU184" s="22"/>
      <c r="IV184" s="22"/>
    </row>
    <row r="185" spans="2:10" s="22" customFormat="1" ht="12.75">
      <c r="B185" s="38"/>
      <c r="C185" s="43"/>
      <c r="D185" s="40" t="s">
        <v>103</v>
      </c>
      <c r="E185" s="41" t="s">
        <v>12</v>
      </c>
      <c r="F185" s="41">
        <v>1</v>
      </c>
      <c r="G185" s="160"/>
      <c r="H185" s="42">
        <f>F185*G185</f>
        <v>0</v>
      </c>
      <c r="I185" s="36"/>
      <c r="J185" s="37"/>
    </row>
    <row r="186" spans="2:9" s="22" customFormat="1" ht="24">
      <c r="B186" s="38"/>
      <c r="C186" s="39"/>
      <c r="D186" s="40" t="s">
        <v>104</v>
      </c>
      <c r="E186" s="67" t="s">
        <v>105</v>
      </c>
      <c r="F186" s="41">
        <v>1</v>
      </c>
      <c r="G186" s="160"/>
      <c r="H186" s="42">
        <f>F186*G186</f>
        <v>0</v>
      </c>
      <c r="I186" s="36"/>
    </row>
    <row r="187" spans="2:9" s="22" customFormat="1" ht="12.75">
      <c r="B187" s="38"/>
      <c r="C187" s="39"/>
      <c r="D187" s="40" t="s">
        <v>106</v>
      </c>
      <c r="E187" s="67" t="s">
        <v>107</v>
      </c>
      <c r="F187" s="41">
        <v>1</v>
      </c>
      <c r="G187" s="160"/>
      <c r="H187" s="44">
        <f>F187*G187</f>
        <v>0</v>
      </c>
      <c r="I187" s="36"/>
    </row>
    <row r="188" spans="2:9" s="22" customFormat="1" ht="12.75">
      <c r="B188" s="31"/>
      <c r="C188" s="32"/>
      <c r="D188" s="45" t="s">
        <v>25</v>
      </c>
      <c r="E188" s="21"/>
      <c r="F188" s="21"/>
      <c r="G188" s="151"/>
      <c r="H188" s="35"/>
      <c r="I188" s="36"/>
    </row>
    <row r="189" spans="1:9" s="22" customFormat="1" ht="24">
      <c r="A189" s="50"/>
      <c r="B189" s="127"/>
      <c r="C189" s="47"/>
      <c r="D189" s="48" t="s">
        <v>108</v>
      </c>
      <c r="E189" s="49" t="s">
        <v>109</v>
      </c>
      <c r="F189" s="49">
        <v>1</v>
      </c>
      <c r="G189" s="161"/>
      <c r="H189" s="42">
        <f>F189*G189</f>
        <v>0</v>
      </c>
      <c r="I189" s="36"/>
    </row>
    <row r="190" spans="2:10" s="22" customFormat="1" ht="12.75">
      <c r="B190" s="31"/>
      <c r="C190" s="32"/>
      <c r="D190" s="45" t="s">
        <v>29</v>
      </c>
      <c r="E190" s="21"/>
      <c r="F190" s="21"/>
      <c r="G190" s="151"/>
      <c r="H190" s="35"/>
      <c r="I190" s="36"/>
      <c r="J190" s="37"/>
    </row>
    <row r="191" spans="1:9" s="50" customFormat="1" ht="24">
      <c r="A191" s="22"/>
      <c r="B191" s="31"/>
      <c r="C191" s="51"/>
      <c r="D191" s="40" t="s">
        <v>30</v>
      </c>
      <c r="E191" s="41" t="s">
        <v>31</v>
      </c>
      <c r="F191" s="41">
        <v>2</v>
      </c>
      <c r="G191" s="160"/>
      <c r="H191" s="44">
        <f aca="true" t="shared" si="9" ref="H191:H199">F191*G191</f>
        <v>0</v>
      </c>
      <c r="I191" s="36"/>
    </row>
    <row r="192" spans="2:10" s="22" customFormat="1" ht="12.75">
      <c r="B192" s="38"/>
      <c r="C192" s="43"/>
      <c r="D192" s="52" t="s">
        <v>32</v>
      </c>
      <c r="E192" s="41" t="s">
        <v>33</v>
      </c>
      <c r="F192" s="41">
        <v>2</v>
      </c>
      <c r="G192" s="160"/>
      <c r="H192" s="44">
        <f t="shared" si="9"/>
        <v>0</v>
      </c>
      <c r="I192" s="36"/>
      <c r="J192" s="37"/>
    </row>
    <row r="193" spans="2:9" s="22" customFormat="1" ht="12.75" collapsed="1">
      <c r="B193" s="31"/>
      <c r="C193" s="51"/>
      <c r="D193" s="52" t="s">
        <v>36</v>
      </c>
      <c r="E193" s="41"/>
      <c r="F193" s="41">
        <v>2</v>
      </c>
      <c r="G193" s="160"/>
      <c r="H193" s="44">
        <f t="shared" si="9"/>
        <v>0</v>
      </c>
      <c r="I193" s="36"/>
    </row>
    <row r="194" spans="2:9" s="22" customFormat="1" ht="24">
      <c r="B194" s="53"/>
      <c r="C194" s="54"/>
      <c r="D194" s="40" t="s">
        <v>37</v>
      </c>
      <c r="E194" s="41" t="s">
        <v>38</v>
      </c>
      <c r="F194" s="41">
        <v>2</v>
      </c>
      <c r="G194" s="163"/>
      <c r="H194" s="44">
        <f t="shared" si="9"/>
        <v>0</v>
      </c>
      <c r="I194" s="36"/>
    </row>
    <row r="195" spans="2:9" s="22" customFormat="1" ht="12.75">
      <c r="B195" s="38"/>
      <c r="C195" s="43"/>
      <c r="D195" s="40" t="s">
        <v>110</v>
      </c>
      <c r="E195" s="41" t="s">
        <v>111</v>
      </c>
      <c r="F195" s="41">
        <v>3</v>
      </c>
      <c r="G195" s="160"/>
      <c r="H195" s="44">
        <f t="shared" si="9"/>
        <v>0</v>
      </c>
      <c r="I195" s="36"/>
    </row>
    <row r="196" spans="2:10" s="22" customFormat="1" ht="12.75">
      <c r="B196" s="38"/>
      <c r="C196" s="43"/>
      <c r="D196" s="40" t="s">
        <v>112</v>
      </c>
      <c r="E196" s="41" t="s">
        <v>54</v>
      </c>
      <c r="F196" s="41">
        <v>1</v>
      </c>
      <c r="G196" s="160"/>
      <c r="H196" s="44">
        <f t="shared" si="9"/>
        <v>0</v>
      </c>
      <c r="I196" s="36"/>
      <c r="J196" s="55"/>
    </row>
    <row r="197" spans="2:9" s="22" customFormat="1" ht="12.75">
      <c r="B197" s="38"/>
      <c r="C197" s="43"/>
      <c r="D197" s="40" t="s">
        <v>113</v>
      </c>
      <c r="E197" s="41" t="s">
        <v>54</v>
      </c>
      <c r="F197" s="41">
        <v>1</v>
      </c>
      <c r="G197" s="160"/>
      <c r="H197" s="44">
        <f t="shared" si="9"/>
        <v>0</v>
      </c>
      <c r="I197" s="36"/>
    </row>
    <row r="198" spans="2:9" s="22" customFormat="1" ht="12.75">
      <c r="B198" s="38"/>
      <c r="C198" s="43"/>
      <c r="D198" s="40" t="s">
        <v>114</v>
      </c>
      <c r="E198" s="41" t="s">
        <v>54</v>
      </c>
      <c r="F198" s="41">
        <v>1</v>
      </c>
      <c r="G198" s="160"/>
      <c r="H198" s="44">
        <f t="shared" si="9"/>
        <v>0</v>
      </c>
      <c r="I198" s="36"/>
    </row>
    <row r="199" spans="2:9" s="22" customFormat="1" ht="12.75">
      <c r="B199" s="31"/>
      <c r="C199" s="51"/>
      <c r="D199" s="52" t="s">
        <v>50</v>
      </c>
      <c r="E199" s="41" t="s">
        <v>51</v>
      </c>
      <c r="F199" s="41">
        <v>2</v>
      </c>
      <c r="G199" s="160"/>
      <c r="H199" s="44">
        <f t="shared" si="9"/>
        <v>0</v>
      </c>
      <c r="I199" s="36"/>
    </row>
    <row r="200" spans="2:9" s="22" customFormat="1" ht="12.75">
      <c r="B200" s="31"/>
      <c r="C200" s="32"/>
      <c r="D200" s="86" t="s">
        <v>55</v>
      </c>
      <c r="E200" s="21"/>
      <c r="F200" s="21"/>
      <c r="G200" s="151"/>
      <c r="H200" s="42"/>
      <c r="I200" s="36"/>
    </row>
    <row r="201" spans="2:10" s="22" customFormat="1" ht="14.25" customHeight="1">
      <c r="B201" s="31"/>
      <c r="C201" s="32"/>
      <c r="D201" s="71" t="s">
        <v>56</v>
      </c>
      <c r="E201" s="72" t="s">
        <v>57</v>
      </c>
      <c r="F201" s="72">
        <v>2.8</v>
      </c>
      <c r="G201" s="161"/>
      <c r="H201" s="42">
        <f>F201*G201</f>
        <v>0</v>
      </c>
      <c r="I201" s="36"/>
      <c r="J201" s="37"/>
    </row>
    <row r="202" spans="2:10" s="22" customFormat="1" ht="12.75">
      <c r="B202" s="73"/>
      <c r="C202" s="74"/>
      <c r="D202" s="71" t="s">
        <v>115</v>
      </c>
      <c r="E202" s="75"/>
      <c r="F202" s="75">
        <v>1</v>
      </c>
      <c r="G202" s="161"/>
      <c r="H202" s="42">
        <f>F202*G202</f>
        <v>0</v>
      </c>
      <c r="I202" s="36"/>
      <c r="J202" s="37"/>
    </row>
    <row r="203" spans="1:10" s="22" customFormat="1" ht="12.75">
      <c r="A203" s="13"/>
      <c r="B203" s="76"/>
      <c r="C203" s="77"/>
      <c r="D203" s="78"/>
      <c r="E203" s="77"/>
      <c r="F203" s="79"/>
      <c r="G203" s="152"/>
      <c r="H203" s="81">
        <f>SUM(H183:H202)</f>
        <v>0</v>
      </c>
      <c r="I203" s="36"/>
      <c r="J203" s="37"/>
    </row>
    <row r="204" spans="1:10" s="22" customFormat="1" ht="15.75">
      <c r="A204" s="13"/>
      <c r="B204" s="84"/>
      <c r="C204" s="85"/>
      <c r="D204" s="85"/>
      <c r="E204" s="85"/>
      <c r="F204" s="85"/>
      <c r="G204" s="153"/>
      <c r="H204" s="85"/>
      <c r="I204" s="36"/>
      <c r="J204" s="37"/>
    </row>
    <row r="205" spans="2:11" s="13" customFormat="1" ht="14.1" customHeight="1">
      <c r="B205" s="16" t="s">
        <v>116</v>
      </c>
      <c r="C205" s="17"/>
      <c r="D205" s="18" t="s">
        <v>117</v>
      </c>
      <c r="E205" s="19"/>
      <c r="F205" s="19"/>
      <c r="G205" s="154"/>
      <c r="H205" s="21"/>
      <c r="I205" s="36"/>
      <c r="J205" s="82"/>
      <c r="K205" s="83"/>
    </row>
    <row r="206" spans="1:9" s="13" customFormat="1" ht="15.75" customHeight="1">
      <c r="A206" s="22"/>
      <c r="B206" s="170"/>
      <c r="C206" s="171"/>
      <c r="D206" s="23"/>
      <c r="E206" s="24" t="s">
        <v>5</v>
      </c>
      <c r="F206" s="24" t="s">
        <v>2</v>
      </c>
      <c r="G206" s="155" t="s">
        <v>6</v>
      </c>
      <c r="H206" s="25" t="s">
        <v>7</v>
      </c>
      <c r="I206" s="36"/>
    </row>
    <row r="207" spans="1:9" s="13" customFormat="1" ht="12.95" customHeight="1">
      <c r="A207" s="22"/>
      <c r="B207" s="172"/>
      <c r="C207" s="173"/>
      <c r="D207" s="26" t="s">
        <v>8</v>
      </c>
      <c r="E207" s="27" t="s">
        <v>9</v>
      </c>
      <c r="F207" s="28" t="s">
        <v>1</v>
      </c>
      <c r="G207" s="156" t="s">
        <v>10</v>
      </c>
      <c r="H207" s="30" t="s">
        <v>10</v>
      </c>
      <c r="I207" s="36"/>
    </row>
    <row r="208" spans="1:256" s="13" customFormat="1" ht="12.95" customHeight="1">
      <c r="A208" s="22"/>
      <c r="B208" s="31"/>
      <c r="C208" s="32"/>
      <c r="D208" s="33" t="s">
        <v>76</v>
      </c>
      <c r="E208" s="21"/>
      <c r="F208" s="21"/>
      <c r="G208" s="151"/>
      <c r="H208" s="35"/>
      <c r="I208" s="36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  <c r="IT208" s="22"/>
      <c r="IU208" s="22"/>
      <c r="IV208" s="22"/>
    </row>
    <row r="209" spans="1:256" s="13" customFormat="1" ht="12.75" customHeight="1">
      <c r="A209" s="22"/>
      <c r="B209" s="38"/>
      <c r="C209" s="39"/>
      <c r="D209" s="128" t="s">
        <v>118</v>
      </c>
      <c r="E209" s="41" t="s">
        <v>119</v>
      </c>
      <c r="F209" s="41">
        <v>2</v>
      </c>
      <c r="G209" s="160"/>
      <c r="H209" s="42">
        <f>F209*G209</f>
        <v>0</v>
      </c>
      <c r="I209" s="36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  <c r="IT209" s="22"/>
      <c r="IU209" s="22"/>
      <c r="IV209" s="22"/>
    </row>
    <row r="210" spans="2:10" s="22" customFormat="1" ht="12.75">
      <c r="B210" s="31"/>
      <c r="C210" s="32"/>
      <c r="D210" s="45" t="s">
        <v>120</v>
      </c>
      <c r="E210" s="21"/>
      <c r="F210" s="21"/>
      <c r="G210" s="151"/>
      <c r="H210" s="35"/>
      <c r="I210" s="36"/>
      <c r="J210" s="37"/>
    </row>
    <row r="211" spans="2:9" s="22" customFormat="1" ht="12.75">
      <c r="B211" s="38"/>
      <c r="C211" s="39"/>
      <c r="D211" s="40" t="s">
        <v>121</v>
      </c>
      <c r="E211" s="41" t="s">
        <v>122</v>
      </c>
      <c r="F211" s="41">
        <v>2</v>
      </c>
      <c r="G211" s="160"/>
      <c r="H211" s="42">
        <f>F211*G211</f>
        <v>0</v>
      </c>
      <c r="I211" s="36"/>
    </row>
    <row r="212" spans="2:10" s="22" customFormat="1" ht="12.75">
      <c r="B212" s="122"/>
      <c r="C212" s="129"/>
      <c r="D212" s="40" t="s">
        <v>123</v>
      </c>
      <c r="E212" s="67" t="s">
        <v>124</v>
      </c>
      <c r="F212" s="41">
        <v>4</v>
      </c>
      <c r="G212" s="160"/>
      <c r="H212" s="42">
        <f>F212*G212</f>
        <v>0</v>
      </c>
      <c r="I212" s="36"/>
      <c r="J212" s="37"/>
    </row>
    <row r="213" spans="1:11" s="22" customFormat="1" ht="12.75">
      <c r="A213" s="13"/>
      <c r="B213" s="76"/>
      <c r="C213" s="77"/>
      <c r="D213" s="78"/>
      <c r="E213" s="77"/>
      <c r="F213" s="79"/>
      <c r="G213" s="152"/>
      <c r="H213" s="81">
        <f>SUM(H208:H212)</f>
        <v>0</v>
      </c>
      <c r="I213" s="36"/>
      <c r="K213" s="37"/>
    </row>
    <row r="214" spans="1:9" s="22" customFormat="1" ht="15.75">
      <c r="A214" s="13"/>
      <c r="B214" s="84"/>
      <c r="C214" s="85"/>
      <c r="D214" s="85"/>
      <c r="E214" s="85"/>
      <c r="F214" s="85"/>
      <c r="G214" s="153"/>
      <c r="H214" s="85"/>
      <c r="I214" s="36"/>
    </row>
    <row r="215" spans="2:11" s="13" customFormat="1" ht="14.1" customHeight="1">
      <c r="B215" s="16" t="s">
        <v>125</v>
      </c>
      <c r="C215" s="17"/>
      <c r="D215" s="18" t="s">
        <v>126</v>
      </c>
      <c r="E215" s="19"/>
      <c r="F215" s="19"/>
      <c r="G215" s="154"/>
      <c r="H215" s="21"/>
      <c r="I215" s="36"/>
      <c r="J215" s="82"/>
      <c r="K215" s="83"/>
    </row>
    <row r="216" spans="1:9" s="13" customFormat="1" ht="15.75" customHeight="1">
      <c r="A216" s="22"/>
      <c r="B216" s="170"/>
      <c r="C216" s="171"/>
      <c r="D216" s="23"/>
      <c r="E216" s="24" t="s">
        <v>5</v>
      </c>
      <c r="F216" s="24" t="s">
        <v>2</v>
      </c>
      <c r="G216" s="155" t="s">
        <v>6</v>
      </c>
      <c r="H216" s="25" t="s">
        <v>7</v>
      </c>
      <c r="I216" s="36"/>
    </row>
    <row r="217" spans="1:9" s="13" customFormat="1" ht="12.95" customHeight="1">
      <c r="A217" s="22"/>
      <c r="B217" s="172"/>
      <c r="C217" s="173"/>
      <c r="D217" s="26" t="s">
        <v>8</v>
      </c>
      <c r="E217" s="27" t="s">
        <v>9</v>
      </c>
      <c r="F217" s="28" t="s">
        <v>1</v>
      </c>
      <c r="G217" s="156" t="s">
        <v>10</v>
      </c>
      <c r="H217" s="30" t="s">
        <v>10</v>
      </c>
      <c r="I217" s="36"/>
    </row>
    <row r="218" spans="1:256" s="13" customFormat="1" ht="12.95" customHeight="1">
      <c r="A218" s="22"/>
      <c r="B218" s="31"/>
      <c r="C218" s="32"/>
      <c r="D218" s="33" t="s">
        <v>141</v>
      </c>
      <c r="E218" s="21"/>
      <c r="F218" s="21"/>
      <c r="G218" s="151"/>
      <c r="H218" s="35"/>
      <c r="I218" s="36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  <c r="IT218" s="22"/>
      <c r="IU218" s="22"/>
      <c r="IV218" s="22"/>
    </row>
    <row r="219" spans="1:256" s="13" customFormat="1" ht="12.75" customHeight="1">
      <c r="A219" s="22"/>
      <c r="B219" s="38"/>
      <c r="C219" s="43"/>
      <c r="D219" s="40" t="s">
        <v>127</v>
      </c>
      <c r="E219" s="41" t="s">
        <v>128</v>
      </c>
      <c r="F219" s="41">
        <v>1</v>
      </c>
      <c r="G219" s="160"/>
      <c r="H219" s="42">
        <f>F219*G219</f>
        <v>0</v>
      </c>
      <c r="I219" s="36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  <c r="IT219" s="22"/>
      <c r="IU219" s="22"/>
      <c r="IV219" s="22"/>
    </row>
    <row r="220" spans="2:10" s="22" customFormat="1" ht="12.75">
      <c r="B220" s="38"/>
      <c r="C220" s="43"/>
      <c r="D220" s="40" t="s">
        <v>24</v>
      </c>
      <c r="E220" s="41" t="s">
        <v>129</v>
      </c>
      <c r="F220" s="41">
        <v>1</v>
      </c>
      <c r="G220" s="160"/>
      <c r="H220" s="42">
        <f>F220*G220</f>
        <v>0</v>
      </c>
      <c r="I220" s="36"/>
      <c r="J220" s="37"/>
    </row>
    <row r="221" spans="2:9" s="22" customFormat="1" ht="24">
      <c r="B221" s="38"/>
      <c r="C221" s="39"/>
      <c r="D221" s="40" t="s">
        <v>130</v>
      </c>
      <c r="E221" s="67" t="s">
        <v>131</v>
      </c>
      <c r="F221" s="41">
        <v>2</v>
      </c>
      <c r="G221" s="160"/>
      <c r="H221" s="42">
        <f>F221*G221</f>
        <v>0</v>
      </c>
      <c r="I221" s="36"/>
    </row>
    <row r="222" spans="2:9" s="22" customFormat="1" ht="12.75">
      <c r="B222" s="31"/>
      <c r="C222" s="32"/>
      <c r="D222" s="45" t="s">
        <v>25</v>
      </c>
      <c r="E222" s="21"/>
      <c r="F222" s="21"/>
      <c r="G222" s="162"/>
      <c r="H222" s="35"/>
      <c r="I222" s="36"/>
    </row>
    <row r="223" spans="1:9" s="22" customFormat="1" ht="12.75">
      <c r="A223" s="50"/>
      <c r="B223" s="46"/>
      <c r="C223" s="47"/>
      <c r="D223" s="48" t="s">
        <v>25</v>
      </c>
      <c r="E223" s="49" t="s">
        <v>132</v>
      </c>
      <c r="F223" s="49">
        <v>1</v>
      </c>
      <c r="G223" s="161"/>
      <c r="H223" s="42">
        <f>F223*G223</f>
        <v>0</v>
      </c>
      <c r="I223" s="36"/>
    </row>
    <row r="224" spans="2:10" s="22" customFormat="1" ht="12.75">
      <c r="B224" s="31"/>
      <c r="C224" s="32"/>
      <c r="D224" s="86" t="s">
        <v>55</v>
      </c>
      <c r="E224" s="21"/>
      <c r="F224" s="21"/>
      <c r="G224" s="162"/>
      <c r="H224" s="42"/>
      <c r="I224" s="36"/>
      <c r="J224" s="37"/>
    </row>
    <row r="225" spans="1:9" s="50" customFormat="1" ht="12.75">
      <c r="A225" s="22"/>
      <c r="B225" s="31"/>
      <c r="C225" s="32"/>
      <c r="D225" s="71" t="s">
        <v>56</v>
      </c>
      <c r="E225" s="72" t="s">
        <v>57</v>
      </c>
      <c r="F225" s="72">
        <v>2.8</v>
      </c>
      <c r="G225" s="161"/>
      <c r="H225" s="42">
        <f>F225*G225</f>
        <v>0</v>
      </c>
      <c r="I225" s="36"/>
    </row>
    <row r="226" spans="2:10" s="22" customFormat="1" ht="12.75">
      <c r="B226" s="73"/>
      <c r="C226" s="74"/>
      <c r="D226" s="71" t="s">
        <v>74</v>
      </c>
      <c r="E226" s="75"/>
      <c r="F226" s="75">
        <v>1</v>
      </c>
      <c r="G226" s="161"/>
      <c r="H226" s="35">
        <f>F226*G226</f>
        <v>0</v>
      </c>
      <c r="I226" s="36"/>
      <c r="J226" s="37"/>
    </row>
    <row r="227" spans="1:10" s="22" customFormat="1" ht="12.75">
      <c r="A227" s="13"/>
      <c r="B227" s="76"/>
      <c r="C227" s="77"/>
      <c r="D227" s="78" t="s">
        <v>0</v>
      </c>
      <c r="E227" s="77"/>
      <c r="F227" s="79"/>
      <c r="G227" s="80"/>
      <c r="H227" s="81">
        <f>SUM(H218:H226)</f>
        <v>0</v>
      </c>
      <c r="I227" s="36"/>
      <c r="J227" s="37"/>
    </row>
    <row r="228" spans="1:10" s="22" customFormat="1" ht="12.75">
      <c r="A228" s="13"/>
      <c r="B228" s="76"/>
      <c r="C228" s="77"/>
      <c r="D228" s="78"/>
      <c r="E228" s="77"/>
      <c r="F228" s="79"/>
      <c r="G228" s="80"/>
      <c r="H228" s="130"/>
      <c r="I228" s="36"/>
      <c r="J228" s="37"/>
    </row>
    <row r="229" spans="1:11" s="13" customFormat="1" ht="14.1" customHeight="1">
      <c r="A229" s="7"/>
      <c r="B229" s="1"/>
      <c r="C229" s="131" t="s">
        <v>133</v>
      </c>
      <c r="D229" s="132"/>
      <c r="E229" s="2"/>
      <c r="F229" s="133"/>
      <c r="G229" s="134"/>
      <c r="H229" s="135"/>
      <c r="I229" s="82"/>
      <c r="J229" s="82"/>
      <c r="K229" s="83"/>
    </row>
    <row r="230" spans="2:8" ht="12.95" customHeight="1">
      <c r="B230" s="1"/>
      <c r="C230" s="9"/>
      <c r="D230" s="132"/>
      <c r="E230" s="2"/>
      <c r="F230" s="14"/>
      <c r="G230" s="136"/>
      <c r="H230" s="135"/>
    </row>
    <row r="231" spans="2:8" ht="12">
      <c r="B231" s="137" t="str">
        <f>B5</f>
        <v>Pozice 1a</v>
      </c>
      <c r="C231" s="138"/>
      <c r="D231" s="139" t="str">
        <f>D5</f>
        <v>Oboustranný laboratorní stůl , prac. deska chem. odolný vysokotlaký laminát, 28x židle, rozměr: 4520x1500x900 mm</v>
      </c>
      <c r="E231" s="140"/>
      <c r="F231" s="140"/>
      <c r="G231" s="141">
        <f>H44</f>
        <v>0</v>
      </c>
      <c r="H231" s="135"/>
    </row>
    <row r="232" spans="2:8" ht="12.95" customHeight="1">
      <c r="B232" s="137" t="str">
        <f>B46</f>
        <v>Pozice 1b</v>
      </c>
      <c r="C232" s="138"/>
      <c r="D232" s="142" t="str">
        <f>D46</f>
        <v>Oboustranný laboratorní stůl , prac. deska chem. odolný vysokotlaký laminát, rozměr: 4520x1500x900 mm</v>
      </c>
      <c r="E232" s="140"/>
      <c r="F232" s="140"/>
      <c r="G232" s="141">
        <f>H83</f>
        <v>0</v>
      </c>
      <c r="H232" s="135"/>
    </row>
    <row r="233" spans="2:8" ht="12.95" customHeight="1">
      <c r="B233" s="137" t="str">
        <f>B85</f>
        <v>Pozice 1c</v>
      </c>
      <c r="C233" s="138"/>
      <c r="D233" s="139" t="str">
        <f>D85</f>
        <v>Oboustranný laboratorní stůl , prac. deska chem. odolný vysokotlaký laminát, rozměr: 4520x1500x900 mm</v>
      </c>
      <c r="E233" s="140"/>
      <c r="F233" s="140"/>
      <c r="G233" s="141">
        <f>H122</f>
        <v>0</v>
      </c>
      <c r="H233" s="135"/>
    </row>
    <row r="234" spans="2:8" ht="12.95" customHeight="1">
      <c r="B234" s="143" t="str">
        <f>B127</f>
        <v>Pozice 2</v>
      </c>
      <c r="C234" s="138"/>
      <c r="D234" s="139" t="str">
        <f>D127</f>
        <v>Jednostranný laboratorní stůl, prac. deska chem. odolný vysokotlaký laminát, rozměr: 3020x600x900 mm</v>
      </c>
      <c r="E234" s="140"/>
      <c r="F234" s="140"/>
      <c r="G234" s="141">
        <f>H146</f>
        <v>0</v>
      </c>
      <c r="H234" s="135"/>
    </row>
    <row r="235" spans="2:8" ht="12.95" customHeight="1">
      <c r="B235" s="137" t="str">
        <f>B148</f>
        <v>Pozice 3</v>
      </c>
      <c r="C235" s="138"/>
      <c r="D235" s="139" t="str">
        <f>D148</f>
        <v>2x Záznamové pracoviště, prac. deska chem. odolný vysokotlaký laminát, poj. kontejnery, 4x židle, rozměr: 1800x600x750 mm</v>
      </c>
      <c r="E235" s="140"/>
      <c r="F235" s="140"/>
      <c r="G235" s="141">
        <f>H159</f>
        <v>0</v>
      </c>
      <c r="H235" s="135"/>
    </row>
    <row r="236" spans="2:8" ht="12.95" customHeight="1">
      <c r="B236" s="144" t="str">
        <f>B161</f>
        <v>Pozice 5</v>
      </c>
      <c r="C236" s="138"/>
      <c r="D236" s="139" t="str">
        <f>D161</f>
        <v xml:space="preserve">1x Vysoce odolná digestoř pro práci s kyselinami celokovová skříňová digestoř š.1800, hl.900, v.2550mm </v>
      </c>
      <c r="E236" s="140"/>
      <c r="F236" s="140"/>
      <c r="G236" s="141">
        <f>H178</f>
        <v>0</v>
      </c>
      <c r="H236" s="135"/>
    </row>
    <row r="237" spans="2:8" ht="12.95" customHeight="1">
      <c r="B237" s="143" t="str">
        <f>B180</f>
        <v>Pozice 6</v>
      </c>
      <c r="C237" s="138"/>
      <c r="D237" s="139" t="str">
        <f>D180</f>
        <v>Jednostranný laboratorní stůl, prac. deska chem. odolný vysokotlaký laminát, rozměr: 2150x750x900 mm</v>
      </c>
      <c r="E237" s="140"/>
      <c r="F237" s="140"/>
      <c r="G237" s="141">
        <f>H203</f>
        <v>0</v>
      </c>
      <c r="H237" s="135"/>
    </row>
    <row r="238" spans="2:8" ht="12.95" customHeight="1">
      <c r="B238" s="137" t="str">
        <f>B205</f>
        <v>Pozice 7</v>
      </c>
      <c r="C238" s="138"/>
      <c r="D238" s="139" t="str">
        <f>D205</f>
        <v>2x Stůl pod přístroje se spodní policí, prac. deska Postforming tl. 38 mm, rozměr: 900x650x2205 mm</v>
      </c>
      <c r="E238" s="140"/>
      <c r="F238" s="140"/>
      <c r="G238" s="141">
        <f>H213</f>
        <v>0</v>
      </c>
      <c r="H238" s="135"/>
    </row>
    <row r="239" spans="2:8" ht="12.95" customHeight="1">
      <c r="B239" s="137" t="str">
        <f>B215</f>
        <v>Pozice 8</v>
      </c>
      <c r="C239" s="138"/>
      <c r="D239" s="139" t="str">
        <f>D215</f>
        <v>Jednostranný laboratorní stůl, prac. deska chem. odolný vysokotlaký laminát, rozměr: 1520x650x750 mm</v>
      </c>
      <c r="E239" s="140"/>
      <c r="F239" s="140"/>
      <c r="G239" s="141">
        <f>H227</f>
        <v>0</v>
      </c>
      <c r="H239" s="135"/>
    </row>
    <row r="240" spans="2:8" ht="12.95" customHeight="1">
      <c r="B240" s="137" t="s">
        <v>143</v>
      </c>
      <c r="C240" s="138"/>
      <c r="D240" s="146" t="s">
        <v>144</v>
      </c>
      <c r="E240" s="146"/>
      <c r="F240" s="146"/>
      <c r="G240" s="147">
        <f>SUM(G231:G239)</f>
        <v>0</v>
      </c>
      <c r="H240" s="135"/>
    </row>
    <row r="241" spans="2:8" ht="12.95" customHeight="1">
      <c r="B241" s="137"/>
      <c r="C241" s="138"/>
      <c r="D241" s="132"/>
      <c r="E241" s="132"/>
      <c r="F241" s="132"/>
      <c r="G241" s="145"/>
      <c r="H241" s="135"/>
    </row>
    <row r="242" spans="2:8" ht="12.95" customHeight="1">
      <c r="B242" s="1"/>
      <c r="C242" s="138"/>
      <c r="D242" s="139" t="s">
        <v>152</v>
      </c>
      <c r="E242" s="140"/>
      <c r="F242" s="140"/>
      <c r="G242" s="159"/>
      <c r="H242" s="135"/>
    </row>
    <row r="243" spans="2:8" ht="12.95" customHeight="1">
      <c r="B243" s="1"/>
      <c r="C243" s="138"/>
      <c r="D243" s="139" t="s">
        <v>148</v>
      </c>
      <c r="E243" s="140"/>
      <c r="F243" s="140"/>
      <c r="G243" s="159"/>
      <c r="H243" s="135"/>
    </row>
    <row r="244" spans="2:8" ht="12.95" customHeight="1">
      <c r="B244" s="1"/>
      <c r="C244" s="138"/>
      <c r="D244" s="139" t="s">
        <v>149</v>
      </c>
      <c r="E244" s="140"/>
      <c r="F244" s="140"/>
      <c r="G244" s="159"/>
      <c r="H244" s="135"/>
    </row>
    <row r="245" spans="2:8" ht="12.95" customHeight="1">
      <c r="B245" s="1"/>
      <c r="C245" s="138"/>
      <c r="D245" s="139" t="s">
        <v>150</v>
      </c>
      <c r="E245" s="140"/>
      <c r="F245" s="140"/>
      <c r="G245" s="159"/>
      <c r="H245" s="135"/>
    </row>
    <row r="246" spans="2:8" ht="12.95" customHeight="1">
      <c r="B246" s="1"/>
      <c r="C246" s="138"/>
      <c r="D246" s="139" t="s">
        <v>151</v>
      </c>
      <c r="E246" s="140"/>
      <c r="F246" s="140"/>
      <c r="G246" s="159"/>
      <c r="H246" s="135"/>
    </row>
    <row r="247" spans="2:8" ht="12.95" customHeight="1">
      <c r="B247" s="1"/>
      <c r="C247" s="138"/>
      <c r="D247" s="148"/>
      <c r="E247" s="148"/>
      <c r="F247" s="148"/>
      <c r="G247" s="149"/>
      <c r="H247" s="135"/>
    </row>
    <row r="248" spans="2:8" ht="12.95" customHeight="1">
      <c r="B248" s="1"/>
      <c r="C248" s="138"/>
      <c r="D248" s="148"/>
      <c r="E248" s="148"/>
      <c r="F248" s="148"/>
      <c r="G248" s="149"/>
      <c r="H248" s="135"/>
    </row>
    <row r="249" spans="2:8" ht="12.95" customHeight="1">
      <c r="B249" s="137"/>
      <c r="C249" s="138"/>
      <c r="D249" s="146" t="s">
        <v>147</v>
      </c>
      <c r="E249" s="146"/>
      <c r="F249" s="146"/>
      <c r="G249" s="147">
        <f>G240+G242+G243+G244+G245+G246</f>
        <v>0</v>
      </c>
      <c r="H249" s="135"/>
    </row>
    <row r="250" spans="2:8" ht="12.95" customHeight="1">
      <c r="B250" s="1"/>
      <c r="C250" s="2"/>
      <c r="D250" s="3" t="s">
        <v>145</v>
      </c>
      <c r="E250" s="2"/>
      <c r="F250" s="150"/>
      <c r="G250" s="135">
        <f>G249*0.21</f>
        <v>0</v>
      </c>
      <c r="H250" s="6"/>
    </row>
    <row r="251" spans="2:8" ht="12.95" customHeight="1">
      <c r="B251" s="137"/>
      <c r="C251" s="138"/>
      <c r="D251" s="146" t="s">
        <v>146</v>
      </c>
      <c r="E251" s="146"/>
      <c r="F251" s="146"/>
      <c r="G251" s="147">
        <f>G249*1.21</f>
        <v>0</v>
      </c>
      <c r="H251" s="135"/>
    </row>
    <row r="256" spans="2:8" ht="12.95" customHeight="1">
      <c r="B256" s="175"/>
      <c r="C256" s="175"/>
      <c r="D256" s="175"/>
      <c r="E256" s="175"/>
      <c r="F256" s="175"/>
      <c r="G256" s="175"/>
      <c r="H256" s="175"/>
    </row>
    <row r="257" spans="2:8" ht="12.95" customHeight="1">
      <c r="B257" s="174"/>
      <c r="C257" s="174"/>
      <c r="D257" s="174"/>
      <c r="E257" s="174"/>
      <c r="F257" s="174"/>
      <c r="G257" s="174"/>
      <c r="H257" s="174"/>
    </row>
    <row r="258" ht="22.35" customHeight="1"/>
    <row r="271" ht="15.75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spans="2:8" ht="14.1" customHeight="1">
      <c r="B290" s="167"/>
      <c r="C290" s="167"/>
      <c r="D290" s="167"/>
      <c r="E290" s="167"/>
      <c r="F290" s="167"/>
      <c r="G290" s="167"/>
      <c r="H290" s="167"/>
    </row>
    <row r="291" ht="12.75" customHeight="1"/>
    <row r="292" ht="14.1" customHeight="1"/>
    <row r="327" spans="2:8" ht="12.95" customHeight="1">
      <c r="B327" s="167"/>
      <c r="C327" s="167"/>
      <c r="D327" s="167"/>
      <c r="E327" s="167"/>
      <c r="F327" s="167"/>
      <c r="G327" s="167"/>
      <c r="H327" s="167"/>
    </row>
    <row r="329" ht="14.1" customHeight="1"/>
    <row r="364" spans="2:8" ht="12.95" customHeight="1">
      <c r="B364" s="167"/>
      <c r="C364" s="167"/>
      <c r="D364" s="167"/>
      <c r="E364" s="167"/>
      <c r="F364" s="167"/>
      <c r="G364" s="167"/>
      <c r="H364" s="167"/>
    </row>
    <row r="366" ht="14.1" customHeight="1"/>
    <row r="401" spans="2:8" ht="12.95" customHeight="1">
      <c r="B401" s="167"/>
      <c r="C401" s="167"/>
      <c r="D401" s="167"/>
      <c r="E401" s="167"/>
      <c r="F401" s="167"/>
      <c r="G401" s="167"/>
      <c r="H401" s="167"/>
    </row>
    <row r="403" ht="14.1" customHeight="1"/>
    <row r="438" spans="2:8" ht="12.95" customHeight="1">
      <c r="B438" s="167"/>
      <c r="C438" s="167"/>
      <c r="D438" s="167"/>
      <c r="E438" s="167"/>
      <c r="F438" s="167"/>
      <c r="G438" s="167"/>
      <c r="H438" s="167"/>
    </row>
    <row r="440" ht="14.1" customHeight="1"/>
  </sheetData>
  <sheetProtection algorithmName="SHA-512" hashValue="mFDZdMofwnvOKZy/J7lu1dGL0aPcmM6E/XsZoh3/8j34hruqBo4r6wcvEEqxHHUdtSVyNrQiIKHPDrYBZkmbeA==" saltValue="+DRO0FMqg2DSuEgWHSehrQ==" spinCount="100000" sheet="1" objects="1" scenarios="1"/>
  <protectedRanges>
    <protectedRange sqref="G24:G25" name="Oblast3"/>
    <protectedRange sqref="G9:G15" name="Oblast1"/>
    <protectedRange sqref="G17:G22" name="Oblast2"/>
  </protectedRanges>
  <mergeCells count="17">
    <mergeCell ref="B257:H257"/>
    <mergeCell ref="B128:C129"/>
    <mergeCell ref="B149:C150"/>
    <mergeCell ref="B181:C182"/>
    <mergeCell ref="B206:C207"/>
    <mergeCell ref="B216:C217"/>
    <mergeCell ref="B256:H256"/>
    <mergeCell ref="B2:H2"/>
    <mergeCell ref="B3:H3"/>
    <mergeCell ref="B6:C7"/>
    <mergeCell ref="B47:C48"/>
    <mergeCell ref="B86:C87"/>
    <mergeCell ref="B290:H290"/>
    <mergeCell ref="B327:H327"/>
    <mergeCell ref="B364:H364"/>
    <mergeCell ref="B401:H401"/>
    <mergeCell ref="B438:H438"/>
  </mergeCells>
  <printOptions horizontalCentered="1"/>
  <pageMargins left="0.39375" right="0.39375" top="1.0368055555555555" bottom="0.8833333333333333" header="0.31527777777777777" footer="0.31527777777777777"/>
  <pageSetup fitToHeight="0" fitToWidth="1" horizontalDpi="600" verticalDpi="600" orientation="portrait" paperSize="9" scale="68" r:id="rId1"/>
  <headerFooter alignWithMargins="0">
    <oddHeader>&amp;R&amp;"Times New Roman,Obyčejné"&amp;12Lab N 2035</oddHeader>
    <oddFooter>&amp;C&amp;"Times New Roman,obyčejné"&amp;12Stránka &amp;P z &amp;N</oddFooter>
  </headerFooter>
  <rowBreaks count="4" manualBreakCount="4">
    <brk id="44" min="1" max="16383" man="1"/>
    <brk id="84" min="1" max="16383" man="1"/>
    <brk id="146" min="1" max="16383" man="1"/>
    <brk id="214" min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stiasna</cp:lastModifiedBy>
  <cp:lastPrinted>2019-08-12T08:00:54Z</cp:lastPrinted>
  <dcterms:created xsi:type="dcterms:W3CDTF">2019-01-30T07:55:44Z</dcterms:created>
  <dcterms:modified xsi:type="dcterms:W3CDTF">2019-08-22T07:14:11Z</dcterms:modified>
  <cp:category/>
  <cp:version/>
  <cp:contentType/>
  <cp:contentStatus/>
</cp:coreProperties>
</file>