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3395" windowHeight="7740" firstSheet="6" activeTab="11"/>
  </bookViews>
  <sheets>
    <sheet name="1" sheetId="1" r:id="rId1"/>
    <sheet name="2" sheetId="2" r:id="rId2"/>
    <sheet name="4" sheetId="3" r:id="rId3"/>
    <sheet name="6" sheetId="4" r:id="rId4"/>
    <sheet name="7" sheetId="5" r:id="rId5"/>
    <sheet name="10 A" sheetId="6" r:id="rId6"/>
    <sheet name="10B" sheetId="7" r:id="rId7"/>
    <sheet name="14" sheetId="8" r:id="rId8"/>
    <sheet name="17 A" sheetId="9" r:id="rId9"/>
    <sheet name="17 B" sheetId="10" r:id="rId10"/>
    <sheet name="List3" sheetId="11" state="hidden" r:id="rId11"/>
    <sheet name="List1" sheetId="12" r:id="rId12"/>
  </sheets>
  <definedNames/>
  <calcPr calcId="145621"/>
</workbook>
</file>

<file path=xl/sharedStrings.xml><?xml version="1.0" encoding="utf-8"?>
<sst xmlns="http://schemas.openxmlformats.org/spreadsheetml/2006/main" count="570" uniqueCount="250">
  <si>
    <t>CZ.1.07/2.4.00/17.0023</t>
  </si>
  <si>
    <t>projekt</t>
  </si>
  <si>
    <t>předpokládaný celkový počet jízd</t>
  </si>
  <si>
    <t>předpokládaný termín 2013</t>
  </si>
  <si>
    <t>předpokládaná délka trvání jednoho výjezdu (ve dnech)</t>
  </si>
  <si>
    <t>předpokládaný počet autobusů (45 míst, není-li uvedeno jinak)</t>
  </si>
  <si>
    <t>předpokládaná trasa</t>
  </si>
  <si>
    <t>předpokládaný počet km</t>
  </si>
  <si>
    <t>18.-19. 4. 2013</t>
  </si>
  <si>
    <t xml:space="preserve">Brno-Hr.Králové-Opočno-Brno </t>
  </si>
  <si>
    <t>22.-23. 4. 2013</t>
  </si>
  <si>
    <t>Strážnicko a zpět</t>
  </si>
  <si>
    <t>Brněnsko</t>
  </si>
  <si>
    <t>26.-28. 4. 2013</t>
  </si>
  <si>
    <t xml:space="preserve">Brno-Opočno-Jizerské hory-Krkonoše – Brno </t>
  </si>
  <si>
    <t>duben 2013</t>
  </si>
  <si>
    <t>Brno-Uherské Hradiště-Brno</t>
  </si>
  <si>
    <t>Novoměstsko a zpět</t>
  </si>
  <si>
    <t xml:space="preserve">  květen 2013</t>
  </si>
  <si>
    <t xml:space="preserve">Brno - Lednice - Valtice - Lanžhot - Svinošice - Olomučany - Křtiny - Babice </t>
  </si>
  <si>
    <t xml:space="preserve"> květen 2013</t>
  </si>
  <si>
    <t xml:space="preserve">Brno - Lednice -Valtice - Lanžhot -Svinošice -Olomučany - Křtiny - Babice - Brno </t>
  </si>
  <si>
    <t>květen 2013</t>
  </si>
  <si>
    <t>Brno - Průhonice - Brno</t>
  </si>
  <si>
    <t>Stř., záp. a sev. Čechy - okružní cesta</t>
  </si>
  <si>
    <t>květen/červen 2013</t>
  </si>
  <si>
    <t>ČR, bude specifikováno</t>
  </si>
  <si>
    <t>10.-11. 10. 2013</t>
  </si>
  <si>
    <t xml:space="preserve">Brno-Žďár n. Sázavou – Železné hory - Písek – Šumava-Brno </t>
  </si>
  <si>
    <t>11. 10. 2013</t>
  </si>
  <si>
    <t>Brno- Písek-Šumava-Brno</t>
  </si>
  <si>
    <t>24. 10. 2013</t>
  </si>
  <si>
    <t xml:space="preserve">Brno-Týniště nad Orlicí, Moravská Třebová - Brno </t>
  </si>
  <si>
    <t>říjen 2013</t>
  </si>
  <si>
    <t>okružní cesta po ČR</t>
  </si>
  <si>
    <t>Morava: Buchlovice, Kroměříž, Nový Dvůr, Bílá Lhota, Olomouc</t>
  </si>
  <si>
    <t>říjen/listopad</t>
  </si>
  <si>
    <t>CELKEM</t>
  </si>
  <si>
    <t>kontaktní osoba: Petr Čermák, E-mail: cermak0@mendelu.cz</t>
  </si>
  <si>
    <t>Projekt:</t>
  </si>
  <si>
    <t>Reg. č.</t>
  </si>
  <si>
    <t>CZ.1.07/2.4.00/17.0028</t>
  </si>
  <si>
    <t>Kontaktní osoba:</t>
  </si>
  <si>
    <t>Ing. Martin Přibyl, Ph.D.</t>
  </si>
  <si>
    <t>Kontakt:</t>
  </si>
  <si>
    <t>martinpribyl@centrum.cz</t>
  </si>
  <si>
    <t xml:space="preserve">Autobusy: </t>
  </si>
  <si>
    <t>rok 2013</t>
  </si>
  <si>
    <t>předpokládaný termín</t>
  </si>
  <si>
    <t>leden, květen, říjen, listopad 2013</t>
  </si>
  <si>
    <t>počet cest</t>
  </si>
  <si>
    <t>místo nástupu a výstupu</t>
  </si>
  <si>
    <t>Brno</t>
  </si>
  <si>
    <t>místo dopravy (trasa)</t>
  </si>
  <si>
    <t>Brno - Vídeň (letiště) - Rakousko a zpět</t>
  </si>
  <si>
    <t>předpokládaný rozsah km na 1 cestu</t>
  </si>
  <si>
    <t>počet dnů</t>
  </si>
  <si>
    <t>předpokládaný počet účastníků</t>
  </si>
  <si>
    <t>cca 8 - 15 osob se zavazadly na měsíční cestu</t>
  </si>
  <si>
    <t>předpokládané finanční prostředky na 1 cestu s DPH</t>
  </si>
  <si>
    <t>2800 - 5250 Kč dle počtu osob (350 Kč/os.)</t>
  </si>
  <si>
    <t>pozn.: nejlépe mikrobus, vždy vč. zavazadel (neboť výjezdy Zambie, Nikaragua jsou na 1 měsíc)</t>
  </si>
  <si>
    <t xml:space="preserve">Posílení konkurenceschopnosti absolventů MENDELU v oblasti rozvojové spolupráce a managementu přírodních zdrojů v zemích třetího světa </t>
  </si>
  <si>
    <t xml:space="preserve">Projekt: </t>
  </si>
  <si>
    <t>CZ.1.07/1.3.00/19.0004</t>
  </si>
  <si>
    <t>Vzdělávání v lesnických disciplínách</t>
  </si>
  <si>
    <t>zdenek.vala@hotmail.com</t>
  </si>
  <si>
    <t>Kurz</t>
  </si>
  <si>
    <t>Botanika</t>
  </si>
  <si>
    <t>Nauka o lesním prostředí</t>
  </si>
  <si>
    <t>Dendrologie</t>
  </si>
  <si>
    <t>Ochrana dřevinné vegetace</t>
  </si>
  <si>
    <t>Termín</t>
  </si>
  <si>
    <t>červen 2013</t>
  </si>
  <si>
    <t>Místo přepravy</t>
  </si>
  <si>
    <t>Školní lesní podnik Křtiny</t>
  </si>
  <si>
    <t>Morava</t>
  </si>
  <si>
    <t>Lednice</t>
  </si>
  <si>
    <t>Rozsah výjezdu</t>
  </si>
  <si>
    <t>1 den 150 km</t>
  </si>
  <si>
    <t>2 dny, 400 km</t>
  </si>
  <si>
    <t>1 den, 200 km</t>
  </si>
  <si>
    <t>Počet účastníků</t>
  </si>
  <si>
    <t>Finanční prostředky</t>
  </si>
  <si>
    <t>25 Kč/ km, 100 Kč/hod čekání</t>
  </si>
  <si>
    <t xml:space="preserve">Číslo projektu: </t>
  </si>
  <si>
    <t>kontaktní osoba:</t>
  </si>
  <si>
    <t>Ing. Zdeněk Vala</t>
  </si>
  <si>
    <t>telefon: +420 545134111</t>
  </si>
  <si>
    <t>CZ.1.07/2.3.00/20.0267</t>
  </si>
  <si>
    <t>Výmladkové lesy jako produkční a bioogická alternativa budoucnosti</t>
  </si>
  <si>
    <t>Coppice-Pařeziny</t>
  </si>
  <si>
    <t>AUTOBUSY - 2013</t>
  </si>
  <si>
    <t xml:space="preserve">Autobus </t>
  </si>
  <si>
    <t>1. Předpokládaný termín</t>
  </si>
  <si>
    <t xml:space="preserve">květen </t>
  </si>
  <si>
    <t>květen</t>
  </si>
  <si>
    <t>říjen</t>
  </si>
  <si>
    <t>duben</t>
  </si>
  <si>
    <t>podzim</t>
  </si>
  <si>
    <t>2. Místo nebo místa dopravy (město + stát)</t>
  </si>
  <si>
    <t>Uherské Hradiště, Gabčíkovo-Slovensko</t>
  </si>
  <si>
    <t>NP Podyjí</t>
  </si>
  <si>
    <t>Lesy města Moravský Krumlov, ŠLP ML Křtiny</t>
  </si>
  <si>
    <t>Piwniczna, Polsko</t>
  </si>
  <si>
    <t>3. Rozsah výjezdu (počet km a dnů)</t>
  </si>
  <si>
    <t>500km/1 den</t>
  </si>
  <si>
    <t>200 km/1 den</t>
  </si>
  <si>
    <t>150km/2dny</t>
  </si>
  <si>
    <t>200km/1den</t>
  </si>
  <si>
    <t>1250km/5dnů</t>
  </si>
  <si>
    <t>4. Předpokládaný počet účastníků</t>
  </si>
  <si>
    <t>5. Předpokládané finanční prostředky</t>
  </si>
  <si>
    <t>Cena bez DPH</t>
  </si>
  <si>
    <t>Číslo projektu:</t>
  </si>
  <si>
    <t>Alena Cabalová (E-mail: cabalova@node.mendelu.cz, tel: +420 545 134 185)</t>
  </si>
  <si>
    <t>doc. Ing. Dr. Tomáš Vrška (E-mail: tomas.vrska@vukoz.cz, tel: +420 545 134 128)</t>
  </si>
  <si>
    <t>Podklad pro VŘ doprava_projekt INOBIO</t>
  </si>
  <si>
    <t>ústav</t>
  </si>
  <si>
    <t>Datum</t>
  </si>
  <si>
    <t>počet autobusů</t>
  </si>
  <si>
    <t>trasa</t>
  </si>
  <si>
    <r>
      <t>km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(jeden bus)</t>
    </r>
  </si>
  <si>
    <t>Počet dní</t>
  </si>
  <si>
    <t>UOLM</t>
  </si>
  <si>
    <t>Slovensko - Pezinok</t>
  </si>
  <si>
    <t>Karlovy Vary</t>
  </si>
  <si>
    <t>listopad 2013</t>
  </si>
  <si>
    <t>Rajhrad</t>
  </si>
  <si>
    <t>Adamov</t>
  </si>
  <si>
    <t>UGP</t>
  </si>
  <si>
    <t>Vysočina-Česká křídová tabule - České Středohoří - Krušné Hory - Třeboňská pánev</t>
  </si>
  <si>
    <t>ULBDG</t>
  </si>
  <si>
    <t>Jižní Morava</t>
  </si>
  <si>
    <t>Bílé Karpaty</t>
  </si>
  <si>
    <t>Žďárské vrchy</t>
  </si>
  <si>
    <t>1(prodloužený)</t>
  </si>
  <si>
    <t>Litovelské Pomoraví, Zábřežská vrchovina, Orlické hory, Krkonoše, Jizerské hory</t>
  </si>
  <si>
    <t>NP Podyjí, Třeboňsko, NP Šumavy, Křivoklát, České středohoří</t>
  </si>
  <si>
    <t>1 mikrobus</t>
  </si>
  <si>
    <t>SLOVENSKO</t>
  </si>
  <si>
    <t>Hostětín a východní Morava</t>
  </si>
  <si>
    <t>ULDT</t>
  </si>
  <si>
    <t xml:space="preserve">Poniklá (Semily) </t>
  </si>
  <si>
    <t>UNOD</t>
  </si>
  <si>
    <t>Křtiny, Lednice, Břeclav</t>
  </si>
  <si>
    <t>UZPL</t>
  </si>
  <si>
    <t xml:space="preserve">Brno-Boskovice-Brno </t>
  </si>
  <si>
    <t>Brno-Rudy Ratibořické(PL)-Brno</t>
  </si>
  <si>
    <t xml:space="preserve">Brno-Řečany nad Labem-Brno </t>
  </si>
  <si>
    <t>Brno-Gabčíkovo-Bzenec</t>
  </si>
  <si>
    <t>Brno –Zagreb- Zalesina-Rab-Lipovljani-Zagreb-Brno   CHORVATSKO</t>
  </si>
  <si>
    <t xml:space="preserve">Brno-Beskydy – Bílý kříž </t>
  </si>
  <si>
    <t xml:space="preserve">Brno – Budišov </t>
  </si>
  <si>
    <t xml:space="preserve">Brno-ŠLP Křtiny </t>
  </si>
  <si>
    <t xml:space="preserve">Brno-Bílý Kříž-Brno </t>
  </si>
  <si>
    <t>UBZ ZF</t>
  </si>
  <si>
    <t>Brno, ŠLP Křtiny</t>
  </si>
  <si>
    <t>LDF</t>
  </si>
  <si>
    <t>březen 2013</t>
  </si>
  <si>
    <t>Brno, Kuřim, Deblín</t>
  </si>
  <si>
    <t xml:space="preserve">kontaktní osoba: </t>
  </si>
  <si>
    <t>Mgr. Drahomíra Šťastná (E-mail: drahomira.stastna@mendelu.cz, tel: +420 545 134 185)</t>
  </si>
  <si>
    <t>Zvýšení odborných kompetencí studentů bakalářských studijních oborů Mezinárodní 
rozvojová studia a International Development Studies prostřednictvím systému 
odborných stáží v rozvojových zemích</t>
  </si>
  <si>
    <t>CZ.1.07/2.2.00/28.0257</t>
  </si>
  <si>
    <t>únor, březen, srpen, září, říjen</t>
  </si>
  <si>
    <t>Brno - Praha (letiště) a zpět</t>
  </si>
  <si>
    <t>předpokládaný počet účastníků na jednu cestu</t>
  </si>
  <si>
    <t>7 účastníků na měsíční pobyt, 1 účastník na 7-14 dní</t>
  </si>
  <si>
    <t>2800 při počtu osob (350 Kč/os.)</t>
  </si>
  <si>
    <t>pozn.: nejlépe mikrobus, vždy vč. zavazadel (neboť výjezdy  jsou na 1 měsíc)</t>
  </si>
  <si>
    <t>POMĚR POČTU CEST DO PRAHY NEBO VÍDNĚ SE MŮŽE MĚNIT DLE AKTUÁLNÍ CENY LETENEK.</t>
  </si>
  <si>
    <t>CZ.1.07/2.4.00/31.0089</t>
  </si>
  <si>
    <t>jaro 2013, podzim 2013</t>
  </si>
  <si>
    <t xml:space="preserve">Lednice </t>
  </si>
  <si>
    <r>
      <t xml:space="preserve">Okofruit a Okoplant  - </t>
    </r>
    <r>
      <rPr>
        <b/>
        <sz val="11"/>
        <color theme="1"/>
        <rFont val="Calibri"/>
        <family val="2"/>
        <scheme val="minor"/>
      </rPr>
      <t>Slup / ČR</t>
    </r>
    <r>
      <rPr>
        <sz val="11"/>
        <color theme="1"/>
        <rFont val="Calibri"/>
        <family val="2"/>
        <scheme val="minor"/>
      </rPr>
      <t xml:space="preserve">, Bamschule Schreiber – </t>
    </r>
    <r>
      <rPr>
        <b/>
        <sz val="11"/>
        <color theme="1"/>
        <rFont val="Calibri"/>
        <family val="2"/>
        <scheme val="minor"/>
      </rPr>
      <t>Poysdorf / AT</t>
    </r>
  </si>
  <si>
    <t>142 km</t>
  </si>
  <si>
    <r>
      <t xml:space="preserve">Fytos </t>
    </r>
    <r>
      <rPr>
        <b/>
        <sz val="11"/>
        <color theme="1"/>
        <rFont val="Calibri"/>
        <family val="2"/>
        <scheme val="minor"/>
      </rPr>
      <t>Plzeň /ČR</t>
    </r>
    <r>
      <rPr>
        <sz val="11"/>
        <color theme="1"/>
        <rFont val="Calibri"/>
        <family val="2"/>
        <scheme val="minor"/>
      </rPr>
      <t xml:space="preserve"> , Sempra </t>
    </r>
    <r>
      <rPr>
        <b/>
        <sz val="11"/>
        <color theme="1"/>
        <rFont val="Calibri"/>
        <family val="2"/>
        <scheme val="minor"/>
      </rPr>
      <t>Litoměřice / ČR</t>
    </r>
  </si>
  <si>
    <t>911 km</t>
  </si>
  <si>
    <r>
      <t xml:space="preserve">Plantex - </t>
    </r>
    <r>
      <rPr>
        <b/>
        <sz val="11"/>
        <color theme="1"/>
        <rFont val="Calibri"/>
        <family val="2"/>
        <scheme val="minor"/>
      </rPr>
      <t>Veselé /SR</t>
    </r>
  </si>
  <si>
    <t>381 km</t>
  </si>
  <si>
    <r>
      <rPr>
        <sz val="11"/>
        <color theme="1"/>
        <rFont val="Calibri"/>
        <family val="2"/>
        <scheme val="minor"/>
      </rPr>
      <t>LODDER UNTERLAGEN Ltd</t>
    </r>
    <r>
      <rPr>
        <b/>
        <sz val="11"/>
        <color theme="1"/>
        <rFont val="Calibri"/>
        <family val="2"/>
        <scheme val="minor"/>
      </rPr>
      <t xml:space="preserve"> - Hiddingsel</t>
    </r>
    <r>
      <rPr>
        <sz val="11"/>
        <color theme="1"/>
        <rFont val="Calibri"/>
        <family val="2"/>
        <scheme val="minor"/>
      </rPr>
      <t xml:space="preserve"> /D </t>
    </r>
  </si>
  <si>
    <t>2116 km</t>
  </si>
  <si>
    <r>
      <t xml:space="preserve">Agro </t>
    </r>
    <r>
      <rPr>
        <b/>
        <sz val="11"/>
        <color theme="1"/>
        <rFont val="Calibri"/>
        <family val="2"/>
        <scheme val="minor"/>
      </rPr>
      <t>Stošíkovice/ČR</t>
    </r>
  </si>
  <si>
    <t>136 km</t>
  </si>
  <si>
    <r>
      <t xml:space="preserve">Boni Fructi </t>
    </r>
    <r>
      <rPr>
        <b/>
        <sz val="11"/>
        <color theme="1"/>
        <rFont val="Calibri"/>
        <family val="2"/>
        <scheme val="minor"/>
      </rPr>
      <t>Dunajská Lužná /SR</t>
    </r>
  </si>
  <si>
    <t>242 km</t>
  </si>
  <si>
    <t>jaro 2013</t>
  </si>
  <si>
    <r>
      <t xml:space="preserve">Sady </t>
    </r>
    <r>
      <rPr>
        <b/>
        <sz val="11"/>
        <color theme="1"/>
        <rFont val="Calibri"/>
        <family val="2"/>
        <scheme val="minor"/>
      </rPr>
      <t>Velké Němčice</t>
    </r>
    <r>
      <rPr>
        <sz val="11"/>
        <color theme="1"/>
        <rFont val="Calibri"/>
        <family val="2"/>
        <scheme val="minor"/>
      </rPr>
      <t xml:space="preserve">, Hortim </t>
    </r>
    <r>
      <rPr>
        <b/>
        <sz val="11"/>
        <color theme="1"/>
        <rFont val="Calibri"/>
        <family val="2"/>
        <scheme val="minor"/>
      </rPr>
      <t>Brno,</t>
    </r>
    <r>
      <rPr>
        <sz val="11"/>
        <color theme="1"/>
        <rFont val="Calibri"/>
        <family val="2"/>
        <scheme val="minor"/>
      </rPr>
      <t xml:space="preserve"> Frujo </t>
    </r>
    <r>
      <rPr>
        <b/>
        <sz val="11"/>
        <color theme="1"/>
        <rFont val="Calibri"/>
        <family val="2"/>
        <scheme val="minor"/>
      </rPr>
      <t>Tvrdonice,</t>
    </r>
    <r>
      <rPr>
        <sz val="11"/>
        <color theme="1"/>
        <rFont val="Calibri"/>
        <family val="2"/>
        <scheme val="minor"/>
      </rPr>
      <t xml:space="preserve"> Beskyd </t>
    </r>
    <r>
      <rPr>
        <b/>
        <sz val="11"/>
        <color theme="1"/>
        <rFont val="Calibri"/>
        <family val="2"/>
        <scheme val="minor"/>
      </rPr>
      <t>Fryčovice,</t>
    </r>
    <r>
      <rPr>
        <sz val="11"/>
        <color theme="1"/>
        <rFont val="Calibri"/>
        <family val="2"/>
        <scheme val="minor"/>
      </rPr>
      <t xml:space="preserve"> Linea </t>
    </r>
    <r>
      <rPr>
        <b/>
        <sz val="11"/>
        <color theme="1"/>
        <rFont val="Calibri"/>
        <family val="2"/>
        <scheme val="minor"/>
      </rPr>
      <t>Nivnice,</t>
    </r>
    <r>
      <rPr>
        <sz val="11"/>
        <color theme="1"/>
        <rFont val="Calibri"/>
        <family val="2"/>
        <scheme val="minor"/>
      </rPr>
      <t xml:space="preserve"> Jelínek </t>
    </r>
    <r>
      <rPr>
        <b/>
        <sz val="11"/>
        <color theme="1"/>
        <rFont val="Calibri"/>
        <family val="2"/>
        <scheme val="minor"/>
      </rPr>
      <t>Vizovice/ČR</t>
    </r>
  </si>
  <si>
    <t>615 km</t>
  </si>
  <si>
    <r>
      <t xml:space="preserve">EB Fruit - </t>
    </r>
    <r>
      <rPr>
        <b/>
        <sz val="11"/>
        <color theme="1"/>
        <rFont val="Calibri"/>
        <family val="2"/>
        <scheme val="minor"/>
      </rPr>
      <t>Holovousy,</t>
    </r>
    <r>
      <rPr>
        <sz val="11"/>
        <color theme="1"/>
        <rFont val="Calibri"/>
        <family val="2"/>
        <scheme val="minor"/>
      </rPr>
      <t xml:space="preserve"> SZPI </t>
    </r>
    <r>
      <rPr>
        <b/>
        <sz val="11"/>
        <color theme="1"/>
        <rFont val="Calibri"/>
        <family val="2"/>
        <scheme val="minor"/>
      </rPr>
      <t>Brno,</t>
    </r>
    <r>
      <rPr>
        <sz val="11"/>
        <color theme="1"/>
        <rFont val="Calibri"/>
        <family val="2"/>
        <scheme val="minor"/>
      </rPr>
      <t xml:space="preserve"> Agro Tuřany - </t>
    </r>
    <r>
      <rPr>
        <b/>
        <sz val="11"/>
        <color theme="1"/>
        <rFont val="Calibri"/>
        <family val="2"/>
        <scheme val="minor"/>
      </rPr>
      <t>Brno,</t>
    </r>
    <r>
      <rPr>
        <sz val="11"/>
        <color theme="1"/>
        <rFont val="Calibri"/>
        <family val="2"/>
        <scheme val="minor"/>
      </rPr>
      <t xml:space="preserve"> Bohemiasekt </t>
    </r>
    <r>
      <rPr>
        <b/>
        <sz val="11"/>
        <color theme="1"/>
        <rFont val="Calibri"/>
        <family val="2"/>
        <scheme val="minor"/>
      </rPr>
      <t>Srarý Plzenec</t>
    </r>
    <r>
      <rPr>
        <sz val="11"/>
        <color theme="1"/>
        <rFont val="Calibri"/>
        <family val="2"/>
        <scheme val="minor"/>
      </rPr>
      <t xml:space="preserve">, Sladovna </t>
    </r>
    <r>
      <rPr>
        <b/>
        <sz val="11"/>
        <color theme="1"/>
        <rFont val="Calibri"/>
        <family val="2"/>
        <scheme val="minor"/>
      </rPr>
      <t>Hodonice,</t>
    </r>
    <r>
      <rPr>
        <sz val="11"/>
        <color theme="1"/>
        <rFont val="Calibri"/>
        <family val="2"/>
        <scheme val="minor"/>
      </rPr>
      <t xml:space="preserve"> Pivovar </t>
    </r>
    <r>
      <rPr>
        <b/>
        <sz val="11"/>
        <color theme="1"/>
        <rFont val="Calibri"/>
        <family val="2"/>
        <scheme val="minor"/>
      </rPr>
      <t>Tábor,</t>
    </r>
    <r>
      <rPr>
        <sz val="11"/>
        <color theme="1"/>
        <rFont val="Calibri"/>
        <family val="2"/>
        <scheme val="minor"/>
      </rPr>
      <t xml:space="preserve"> Lihovar </t>
    </r>
    <r>
      <rPr>
        <b/>
        <sz val="11"/>
        <color theme="1"/>
        <rFont val="Calibri"/>
        <family val="2"/>
        <scheme val="minor"/>
      </rPr>
      <t>Kojetín.</t>
    </r>
  </si>
  <si>
    <t>965 km</t>
  </si>
  <si>
    <r>
      <t xml:space="preserve">arboeko </t>
    </r>
    <r>
      <rPr>
        <b/>
        <sz val="11"/>
        <color theme="1"/>
        <rFont val="Calibri"/>
        <family val="2"/>
        <scheme val="minor"/>
      </rPr>
      <t>Obříství /ČR</t>
    </r>
  </si>
  <si>
    <t>627 km</t>
  </si>
  <si>
    <t>podzim 2013</t>
  </si>
  <si>
    <t>Holovousy</t>
  </si>
  <si>
    <t>463 km</t>
  </si>
  <si>
    <t>celkem</t>
  </si>
  <si>
    <t>Požadovaný dopravní prostředek:</t>
  </si>
  <si>
    <t>Minibus pro přepravu 25 osob.</t>
  </si>
  <si>
    <t xml:space="preserve">Cena za 1 km je 23 Kč. </t>
  </si>
  <si>
    <t xml:space="preserve">Kontaktní osoba: </t>
  </si>
  <si>
    <t>Zvýšení odborných kompetencí studentů bakalářských studijních oborů 
Mezinárodní rozvojová studia a International Development Studies 
prostřednictvím systému odborných stáží v rozvojových zemích</t>
  </si>
  <si>
    <t>2800 při počtu 8 osob (350 Kč/os.)</t>
  </si>
  <si>
    <t>Autobusy</t>
  </si>
  <si>
    <t>místo</t>
  </si>
  <si>
    <t>odjezd</t>
  </si>
  <si>
    <t>Počet km</t>
  </si>
  <si>
    <t>Počet busů</t>
  </si>
  <si>
    <t>předpoklad ubytování</t>
  </si>
  <si>
    <t>počet studentů</t>
  </si>
  <si>
    <t>max. celkové náklady</t>
  </si>
  <si>
    <t>LS</t>
  </si>
  <si>
    <t>druhá polovina června</t>
  </si>
  <si>
    <t>Slovensko, Maďarsko, Rumunsko, Bulharsko a zpět (možná přes Rakousko)</t>
  </si>
  <si>
    <t>3000-4000</t>
  </si>
  <si>
    <t>cca 12-14</t>
  </si>
  <si>
    <t>ano- ubytování bude možné pod stanem</t>
  </si>
  <si>
    <t>45-50</t>
  </si>
  <si>
    <t>velký autobus (min. 49 osob), dostatek zavazadlového prostoru pro dlouhou cestu</t>
  </si>
  <si>
    <t>návrh kalkulován cca 30 kč bez DPH</t>
  </si>
  <si>
    <t>početk km celkem</t>
  </si>
  <si>
    <t>počet km/ bus</t>
  </si>
  <si>
    <t>min. předpokládaná vel. Autobusu</t>
  </si>
  <si>
    <t>max. cena celkem</t>
  </si>
  <si>
    <t>max. cena/ bus</t>
  </si>
  <si>
    <t>ZS/LS</t>
  </si>
  <si>
    <t>ČR</t>
  </si>
  <si>
    <t>duben+říjen</t>
  </si>
  <si>
    <t xml:space="preserve">ZS </t>
  </si>
  <si>
    <t>ZS</t>
  </si>
  <si>
    <t>5 až 6</t>
  </si>
  <si>
    <t>ZS+LS</t>
  </si>
  <si>
    <t>květen+říjen</t>
  </si>
  <si>
    <t>požadavky na vícedenní bus: mikrofon, klimatizace, polohovatelná sedadla,</t>
  </si>
  <si>
    <t>požadavky najednodenní bus: mikrofon, klimatizace</t>
  </si>
  <si>
    <t>návrh kalkulován 25 kč bez DPH</t>
  </si>
  <si>
    <t>projekt:</t>
  </si>
  <si>
    <t xml:space="preserve">CZ.1.07/2.3.00/28.0018 </t>
  </si>
  <si>
    <t>INOBIO</t>
  </si>
  <si>
    <t>číslo projektu:</t>
  </si>
  <si>
    <t>Partnerské sítě pro zahradnictví a krajinářskou architekturu</t>
  </si>
  <si>
    <t>Bc. Ondřej Veselý (E-mail: ondrej.vsely.dzf@mendelu.cz)</t>
  </si>
  <si>
    <t>Dagmar Kurková (dagmar.kurkova@mendelu.cz, tel: +420 519 367 220)</t>
  </si>
  <si>
    <t>Inovace výuky na MENDELU s důrazem na udržitelný</t>
  </si>
  <si>
    <t>rozvoj krajiny v kontextu priorit EU</t>
  </si>
  <si>
    <t xml:space="preserve">CZ.1.07/2.2.00/28.0306 </t>
  </si>
  <si>
    <t>Ing. Martin Brtnický (E-mail: Martin.Brtnicky@seznam.cz, tel: +420 545 133 073)</t>
  </si>
  <si>
    <t>projekt: PLATFORMA PRO SYSTÉMOVOU BIOLOGII A EKOLOGII DŘEVIN</t>
  </si>
  <si>
    <t>číslo projektu: CZ.1.07/2.4.00/17.0023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</si>
</sst>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0"/>
      <color indexed="10"/>
      <name val="Arial CE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3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8" fillId="0" borderId="0" xfId="20" applyFont="1" applyBorder="1" applyAlignment="1">
      <alignment horizontal="left" vertical="top"/>
      <protection/>
    </xf>
    <xf numFmtId="0" fontId="8" fillId="0" borderId="0" xfId="20" applyFont="1" applyBorder="1" applyAlignment="1">
      <alignment horizontal="left" vertical="center"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 vertical="center"/>
      <protection/>
    </xf>
    <xf numFmtId="4" fontId="10" fillId="0" borderId="0" xfId="21" applyNumberForma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1" fillId="2" borderId="6" xfId="0" applyFont="1" applyFill="1" applyBorder="1"/>
    <xf numFmtId="0" fontId="0" fillId="0" borderId="6" xfId="0" applyBorder="1" applyAlignment="1">
      <alignment horizontal="left"/>
    </xf>
    <xf numFmtId="6" fontId="0" fillId="0" borderId="6" xfId="0" applyNumberFormat="1" applyBorder="1" applyAlignment="1">
      <alignment horizontal="left"/>
    </xf>
    <xf numFmtId="0" fontId="8" fillId="0" borderId="0" xfId="20" applyFont="1" applyBorder="1" applyAlignment="1">
      <alignment vertical="center" wrapText="1"/>
      <protection/>
    </xf>
    <xf numFmtId="49" fontId="12" fillId="3" borderId="6" xfId="0" applyNumberFormat="1" applyFont="1" applyFill="1" applyBorder="1" applyAlignment="1">
      <alignment horizontal="left" vertical="center" wrapText="1"/>
    </xf>
    <xf numFmtId="0" fontId="10" fillId="0" borderId="0" xfId="21" applyAlignment="1" applyProtection="1">
      <alignment wrapText="1"/>
      <protection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9" fontId="12" fillId="4" borderId="6" xfId="0" applyNumberFormat="1" applyFont="1" applyFill="1" applyBorder="1" applyAlignment="1">
      <alignment horizontal="left" vertical="center" wrapText="1" shrinkToFit="1"/>
    </xf>
    <xf numFmtId="0" fontId="14" fillId="0" borderId="0" xfId="0" applyFont="1" applyAlignment="1">
      <alignment wrapText="1"/>
    </xf>
    <xf numFmtId="0" fontId="12" fillId="3" borderId="6" xfId="0" applyFont="1" applyFill="1" applyBorder="1"/>
    <xf numFmtId="0" fontId="12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5" fillId="0" borderId="0" xfId="0" applyFont="1"/>
    <xf numFmtId="0" fontId="0" fillId="0" borderId="8" xfId="0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vertical="center" indent="1"/>
    </xf>
    <xf numFmtId="164" fontId="0" fillId="0" borderId="8" xfId="0" applyNumberFormat="1" applyBorder="1"/>
    <xf numFmtId="164" fontId="5" fillId="0" borderId="0" xfId="0" applyNumberFormat="1" applyFont="1"/>
    <xf numFmtId="0" fontId="10" fillId="0" borderId="0" xfId="21"/>
    <xf numFmtId="0" fontId="5" fillId="5" borderId="18" xfId="0" applyFont="1" applyFill="1" applyBorder="1" applyAlignment="1">
      <alignment textRotation="90"/>
    </xf>
    <xf numFmtId="14" fontId="16" fillId="5" borderId="19" xfId="20" applyNumberFormat="1" applyFont="1" applyFill="1" applyBorder="1" applyAlignment="1">
      <alignment horizontal="center"/>
      <protection/>
    </xf>
    <xf numFmtId="44" fontId="16" fillId="5" borderId="19" xfId="20" applyNumberFormat="1" applyFont="1" applyFill="1" applyBorder="1" applyAlignment="1">
      <alignment horizontal="center" wrapText="1"/>
      <protection/>
    </xf>
    <xf numFmtId="0" fontId="16" fillId="5" borderId="19" xfId="20" applyNumberFormat="1" applyFont="1" applyFill="1" applyBorder="1" applyAlignment="1">
      <alignment horizontal="center"/>
      <protection/>
    </xf>
    <xf numFmtId="164" fontId="7" fillId="0" borderId="0" xfId="20" applyNumberFormat="1" applyFont="1" applyBorder="1">
      <alignment/>
      <protection/>
    </xf>
    <xf numFmtId="14" fontId="18" fillId="0" borderId="0" xfId="20" applyNumberFormat="1" applyFont="1" applyBorder="1" applyAlignment="1">
      <alignment horizontal="right" vertical="top" wrapText="1"/>
      <protection/>
    </xf>
    <xf numFmtId="0" fontId="18" fillId="0" borderId="0" xfId="20" applyFont="1" applyBorder="1" applyAlignment="1">
      <alignment horizontal="center" vertical="top" wrapText="1"/>
      <protection/>
    </xf>
    <xf numFmtId="0" fontId="7" fillId="0" borderId="0" xfId="20" applyFont="1" applyFill="1" applyBorder="1" applyAlignment="1">
      <alignment horizontal="center"/>
      <protection/>
    </xf>
    <xf numFmtId="0" fontId="1" fillId="0" borderId="20" xfId="20" applyBorder="1" applyAlignment="1">
      <alignment horizontal="center"/>
      <protection/>
    </xf>
    <xf numFmtId="164" fontId="19" fillId="0" borderId="0" xfId="20" applyNumberFormat="1" applyFont="1" applyBorder="1">
      <alignment/>
      <protection/>
    </xf>
    <xf numFmtId="49" fontId="18" fillId="0" borderId="0" xfId="20" applyNumberFormat="1" applyFont="1" applyBorder="1" applyAlignment="1">
      <alignment horizontal="right" vertical="top" wrapText="1"/>
      <protection/>
    </xf>
    <xf numFmtId="0" fontId="1" fillId="0" borderId="0" xfId="20">
      <alignment/>
      <protection/>
    </xf>
    <xf numFmtId="0" fontId="18" fillId="0" borderId="0" xfId="20" applyFont="1" applyFill="1" applyBorder="1" applyAlignment="1">
      <alignment horizontal="center" vertical="top" wrapText="1"/>
      <protection/>
    </xf>
    <xf numFmtId="49" fontId="18" fillId="0" borderId="21" xfId="20" applyNumberFormat="1" applyFont="1" applyBorder="1" applyAlignment="1">
      <alignment horizontal="right" vertical="top" wrapText="1"/>
      <protection/>
    </xf>
    <xf numFmtId="0" fontId="18" fillId="0" borderId="21" xfId="20" applyFont="1" applyFill="1" applyBorder="1" applyAlignment="1">
      <alignment horizontal="center" vertical="top" wrapText="1"/>
      <protection/>
    </xf>
    <xf numFmtId="0" fontId="7" fillId="0" borderId="21" xfId="20" applyFont="1" applyFill="1" applyBorder="1" applyAlignment="1">
      <alignment horizontal="center"/>
      <protection/>
    </xf>
    <xf numFmtId="0" fontId="1" fillId="0" borderId="22" xfId="20" applyBorder="1" applyAlignment="1">
      <alignment horizontal="center"/>
      <protection/>
    </xf>
    <xf numFmtId="0" fontId="5" fillId="0" borderId="23" xfId="0" applyFont="1" applyBorder="1" applyAlignment="1">
      <alignment horizontal="center" vertical="center" textRotation="90"/>
    </xf>
    <xf numFmtId="49" fontId="18" fillId="0" borderId="24" xfId="20" applyNumberFormat="1" applyFont="1" applyBorder="1" applyAlignment="1">
      <alignment horizontal="right" vertical="top" wrapText="1"/>
      <protection/>
    </xf>
    <xf numFmtId="0" fontId="0" fillId="0" borderId="0" xfId="0" applyFill="1" applyBorder="1" applyAlignment="1">
      <alignment horizontal="center"/>
    </xf>
    <xf numFmtId="0" fontId="20" fillId="0" borderId="0" xfId="22" applyFont="1" applyBorder="1" applyAlignment="1">
      <alignment wrapText="1"/>
      <protection/>
    </xf>
    <xf numFmtId="0" fontId="13" fillId="0" borderId="0" xfId="22" applyBorder="1" applyAlignment="1">
      <alignment horizontal="center"/>
      <protection/>
    </xf>
    <xf numFmtId="0" fontId="13" fillId="0" borderId="20" xfId="22" applyBorder="1" applyAlignment="1">
      <alignment horizontal="center"/>
      <protection/>
    </xf>
    <xf numFmtId="0" fontId="0" fillId="0" borderId="0" xfId="0" applyFill="1"/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0" xfId="22" applyFill="1">
      <alignment/>
      <protection/>
    </xf>
    <xf numFmtId="0" fontId="13" fillId="0" borderId="21" xfId="22" applyBorder="1" applyAlignment="1">
      <alignment horizontal="center"/>
      <protection/>
    </xf>
    <xf numFmtId="0" fontId="0" fillId="0" borderId="21" xfId="0" applyBorder="1"/>
    <xf numFmtId="0" fontId="13" fillId="0" borderId="22" xfId="22" applyBorder="1" applyAlignment="1">
      <alignment horizontal="center"/>
      <protection/>
    </xf>
    <xf numFmtId="0" fontId="13" fillId="0" borderId="0" xfId="22" applyFill="1" applyBorder="1" applyAlignment="1">
      <alignment horizontal="center"/>
      <protection/>
    </xf>
    <xf numFmtId="0" fontId="0" fillId="0" borderId="0" xfId="0" applyFill="1" applyBorder="1"/>
    <xf numFmtId="0" fontId="13" fillId="0" borderId="20" xfId="22" applyFill="1" applyBorder="1" applyAlignment="1">
      <alignment horizontal="center"/>
      <protection/>
    </xf>
    <xf numFmtId="49" fontId="18" fillId="0" borderId="24" xfId="20" applyNumberFormat="1" applyFont="1" applyFill="1" applyBorder="1" applyAlignment="1">
      <alignment horizontal="right" vertical="top" wrapText="1"/>
      <protection/>
    </xf>
    <xf numFmtId="0" fontId="13" fillId="0" borderId="24" xfId="22" applyFill="1" applyBorder="1" applyAlignment="1">
      <alignment horizontal="center"/>
      <protection/>
    </xf>
    <xf numFmtId="0" fontId="0" fillId="0" borderId="24" xfId="0" applyFill="1" applyBorder="1"/>
    <xf numFmtId="0" fontId="13" fillId="0" borderId="25" xfId="22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/>
    <xf numFmtId="0" fontId="21" fillId="0" borderId="24" xfId="0" applyFont="1" applyBorder="1"/>
    <xf numFmtId="0" fontId="0" fillId="0" borderId="24" xfId="0" applyBorder="1" applyAlignment="1">
      <alignment horizontal="center" wrapText="1"/>
    </xf>
    <xf numFmtId="0" fontId="21" fillId="0" borderId="0" xfId="0" applyFont="1" applyBorder="1"/>
    <xf numFmtId="0" fontId="0" fillId="0" borderId="0" xfId="0" applyBorder="1" applyAlignment="1">
      <alignment horizontal="center" wrapText="1"/>
    </xf>
    <xf numFmtId="49" fontId="18" fillId="0" borderId="0" xfId="20" applyNumberFormat="1" applyFont="1" applyFill="1" applyBorder="1" applyAlignment="1">
      <alignment horizontal="right" vertical="top" wrapText="1"/>
      <protection/>
    </xf>
    <xf numFmtId="0" fontId="21" fillId="0" borderId="0" xfId="0" applyFont="1" applyFill="1" applyBorder="1"/>
    <xf numFmtId="0" fontId="13" fillId="0" borderId="21" xfId="22" applyFill="1" applyBorder="1" applyAlignment="1">
      <alignment horizontal="center"/>
      <protection/>
    </xf>
    <xf numFmtId="0" fontId="21" fillId="0" borderId="21" xfId="0" applyFont="1" applyBorder="1"/>
    <xf numFmtId="0" fontId="13" fillId="0" borderId="22" xfId="22" applyFill="1" applyBorder="1" applyAlignment="1">
      <alignment horizontal="center"/>
      <protection/>
    </xf>
    <xf numFmtId="0" fontId="21" fillId="0" borderId="24" xfId="0" applyFont="1" applyFill="1" applyBorder="1"/>
    <xf numFmtId="0" fontId="0" fillId="0" borderId="24" xfId="0" applyFill="1" applyBorder="1" applyAlignment="1">
      <alignment horizontal="center"/>
    </xf>
    <xf numFmtId="49" fontId="18" fillId="0" borderId="21" xfId="20" applyNumberFormat="1" applyFont="1" applyFill="1" applyBorder="1" applyAlignment="1">
      <alignment horizontal="right" vertical="top" wrapText="1"/>
      <protection/>
    </xf>
    <xf numFmtId="0" fontId="21" fillId="0" borderId="21" xfId="0" applyFont="1" applyFill="1" applyBorder="1"/>
    <xf numFmtId="0" fontId="0" fillId="0" borderId="21" xfId="0" applyFill="1" applyBorder="1" applyAlignment="1">
      <alignment horizontal="center"/>
    </xf>
    <xf numFmtId="49" fontId="22" fillId="0" borderId="24" xfId="20" applyNumberFormat="1" applyFont="1" applyFill="1" applyBorder="1" applyAlignment="1">
      <alignment horizontal="right" vertical="top" wrapText="1"/>
      <protection/>
    </xf>
    <xf numFmtId="0" fontId="13" fillId="0" borderId="24" xfId="22" applyFont="1" applyFill="1" applyBorder="1" applyAlignment="1">
      <alignment horizontal="center"/>
      <protection/>
    </xf>
    <xf numFmtId="0" fontId="13" fillId="0" borderId="25" xfId="22" applyFont="1" applyFill="1" applyBorder="1" applyAlignment="1">
      <alignment horizontal="center"/>
      <protection/>
    </xf>
    <xf numFmtId="49" fontId="22" fillId="0" borderId="0" xfId="20" applyNumberFormat="1" applyFont="1" applyFill="1" applyBorder="1" applyAlignment="1">
      <alignment horizontal="right" vertical="top" wrapText="1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20" xfId="22" applyFont="1" applyFill="1" applyBorder="1" applyAlignment="1">
      <alignment horizontal="center"/>
      <protection/>
    </xf>
    <xf numFmtId="49" fontId="22" fillId="0" borderId="21" xfId="20" applyNumberFormat="1" applyFont="1" applyFill="1" applyBorder="1" applyAlignment="1">
      <alignment horizontal="right" vertical="top" wrapText="1"/>
      <protection/>
    </xf>
    <xf numFmtId="0" fontId="13" fillId="0" borderId="21" xfId="22" applyFont="1" applyFill="1" applyBorder="1" applyAlignment="1">
      <alignment horizontal="center"/>
      <protection/>
    </xf>
    <xf numFmtId="0" fontId="13" fillId="0" borderId="22" xfId="22" applyFont="1" applyFill="1" applyBorder="1" applyAlignment="1">
      <alignment horizontal="center"/>
      <protection/>
    </xf>
    <xf numFmtId="0" fontId="5" fillId="0" borderId="18" xfId="0" applyFont="1" applyBorder="1"/>
    <xf numFmtId="49" fontId="22" fillId="0" borderId="19" xfId="20" applyNumberFormat="1" applyFont="1" applyFill="1" applyBorder="1" applyAlignment="1">
      <alignment horizontal="right" vertical="top" wrapText="1"/>
      <protection/>
    </xf>
    <xf numFmtId="0" fontId="13" fillId="0" borderId="19" xfId="22" applyFont="1" applyFill="1" applyBorder="1" applyAlignment="1">
      <alignment horizontal="center"/>
      <protection/>
    </xf>
    <xf numFmtId="0" fontId="21" fillId="0" borderId="19" xfId="0" applyFont="1" applyFill="1" applyBorder="1"/>
    <xf numFmtId="0" fontId="0" fillId="0" borderId="19" xfId="0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1" fillId="0" borderId="0" xfId="0" applyFont="1" applyFill="1" applyBorder="1"/>
    <xf numFmtId="6" fontId="0" fillId="0" borderId="0" xfId="0" applyNumberFormat="1" applyBorder="1" applyAlignment="1">
      <alignment horizontal="left"/>
    </xf>
    <xf numFmtId="0" fontId="11" fillId="2" borderId="0" xfId="0" applyFont="1" applyFill="1" applyBorder="1"/>
    <xf numFmtId="6" fontId="0" fillId="0" borderId="0" xfId="0" applyNumberFormat="1" applyAlignment="1">
      <alignment horizontal="left"/>
    </xf>
    <xf numFmtId="6" fontId="0" fillId="6" borderId="0" xfId="0" applyNumberFormat="1" applyFill="1" applyAlignment="1">
      <alignment horizontal="left"/>
    </xf>
    <xf numFmtId="165" fontId="0" fillId="0" borderId="0" xfId="0" applyNumberFormat="1"/>
    <xf numFmtId="16" fontId="0" fillId="0" borderId="0" xfId="0" applyNumberFormat="1"/>
    <xf numFmtId="3" fontId="23" fillId="0" borderId="0" xfId="0" applyNumberFormat="1" applyFont="1"/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5" fillId="0" borderId="30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15" fillId="5" borderId="21" xfId="0" applyFont="1" applyFill="1" applyBorder="1" applyAlignment="1">
      <alignment horizontal="center"/>
    </xf>
    <xf numFmtId="0" fontId="5" fillId="0" borderId="30" xfId="0" applyFont="1" applyBorder="1" applyAlignment="1">
      <alignment textRotation="90"/>
    </xf>
    <xf numFmtId="0" fontId="5" fillId="0" borderId="31" xfId="0" applyFont="1" applyBorder="1" applyAlignment="1">
      <alignment textRotation="90"/>
    </xf>
    <xf numFmtId="0" fontId="5" fillId="0" borderId="30" xfId="0" applyFont="1" applyFill="1" applyBorder="1" applyAlignment="1">
      <alignment textRotation="90"/>
    </xf>
    <xf numFmtId="0" fontId="0" fillId="0" borderId="23" xfId="0" applyFill="1" applyBorder="1" applyAlignment="1">
      <alignment textRotation="90"/>
    </xf>
    <xf numFmtId="0" fontId="0" fillId="0" borderId="31" xfId="0" applyFill="1" applyBorder="1" applyAlignment="1">
      <alignment textRotation="90"/>
    </xf>
    <xf numFmtId="0" fontId="8" fillId="0" borderId="0" xfId="20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tinpribyl@centrum.c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balova@node.mendelu.cz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tinpribyl@centrum.cz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tinpribyl@centrum.cz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 topLeftCell="A1">
      <selection activeCell="F3" sqref="F3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14.57421875" style="0" customWidth="1"/>
    <col min="4" max="4" width="16.00390625" style="0" customWidth="1"/>
    <col min="5" max="5" width="20.28125" style="0" customWidth="1"/>
    <col min="6" max="6" width="38.00390625" style="0" customWidth="1"/>
    <col min="7" max="7" width="9.8515625" style="0" customWidth="1"/>
    <col min="257" max="257" width="21.57421875" style="0" customWidth="1"/>
    <col min="258" max="258" width="6.7109375" style="0" customWidth="1"/>
    <col min="259" max="259" width="14.57421875" style="0" customWidth="1"/>
    <col min="260" max="260" width="16.00390625" style="0" customWidth="1"/>
    <col min="261" max="261" width="20.28125" style="0" customWidth="1"/>
    <col min="262" max="262" width="38.00390625" style="0" customWidth="1"/>
    <col min="263" max="263" width="9.8515625" style="0" customWidth="1"/>
    <col min="513" max="513" width="21.57421875" style="0" customWidth="1"/>
    <col min="514" max="514" width="6.7109375" style="0" customWidth="1"/>
    <col min="515" max="515" width="14.57421875" style="0" customWidth="1"/>
    <col min="516" max="516" width="16.00390625" style="0" customWidth="1"/>
    <col min="517" max="517" width="20.28125" style="0" customWidth="1"/>
    <col min="518" max="518" width="38.00390625" style="0" customWidth="1"/>
    <col min="519" max="519" width="9.8515625" style="0" customWidth="1"/>
    <col min="769" max="769" width="21.57421875" style="0" customWidth="1"/>
    <col min="770" max="770" width="6.7109375" style="0" customWidth="1"/>
    <col min="771" max="771" width="14.57421875" style="0" customWidth="1"/>
    <col min="772" max="772" width="16.00390625" style="0" customWidth="1"/>
    <col min="773" max="773" width="20.28125" style="0" customWidth="1"/>
    <col min="774" max="774" width="38.00390625" style="0" customWidth="1"/>
    <col min="775" max="775" width="9.8515625" style="0" customWidth="1"/>
    <col min="1025" max="1025" width="21.57421875" style="0" customWidth="1"/>
    <col min="1026" max="1026" width="6.7109375" style="0" customWidth="1"/>
    <col min="1027" max="1027" width="14.57421875" style="0" customWidth="1"/>
    <col min="1028" max="1028" width="16.00390625" style="0" customWidth="1"/>
    <col min="1029" max="1029" width="20.28125" style="0" customWidth="1"/>
    <col min="1030" max="1030" width="38.00390625" style="0" customWidth="1"/>
    <col min="1031" max="1031" width="9.8515625" style="0" customWidth="1"/>
    <col min="1281" max="1281" width="21.57421875" style="0" customWidth="1"/>
    <col min="1282" max="1282" width="6.7109375" style="0" customWidth="1"/>
    <col min="1283" max="1283" width="14.57421875" style="0" customWidth="1"/>
    <col min="1284" max="1284" width="16.00390625" style="0" customWidth="1"/>
    <col min="1285" max="1285" width="20.28125" style="0" customWidth="1"/>
    <col min="1286" max="1286" width="38.00390625" style="0" customWidth="1"/>
    <col min="1287" max="1287" width="9.8515625" style="0" customWidth="1"/>
    <col min="1537" max="1537" width="21.57421875" style="0" customWidth="1"/>
    <col min="1538" max="1538" width="6.7109375" style="0" customWidth="1"/>
    <col min="1539" max="1539" width="14.57421875" style="0" customWidth="1"/>
    <col min="1540" max="1540" width="16.00390625" style="0" customWidth="1"/>
    <col min="1541" max="1541" width="20.28125" style="0" customWidth="1"/>
    <col min="1542" max="1542" width="38.00390625" style="0" customWidth="1"/>
    <col min="1543" max="1543" width="9.8515625" style="0" customWidth="1"/>
    <col min="1793" max="1793" width="21.57421875" style="0" customWidth="1"/>
    <col min="1794" max="1794" width="6.7109375" style="0" customWidth="1"/>
    <col min="1795" max="1795" width="14.57421875" style="0" customWidth="1"/>
    <col min="1796" max="1796" width="16.00390625" style="0" customWidth="1"/>
    <col min="1797" max="1797" width="20.28125" style="0" customWidth="1"/>
    <col min="1798" max="1798" width="38.00390625" style="0" customWidth="1"/>
    <col min="1799" max="1799" width="9.8515625" style="0" customWidth="1"/>
    <col min="2049" max="2049" width="21.57421875" style="0" customWidth="1"/>
    <col min="2050" max="2050" width="6.7109375" style="0" customWidth="1"/>
    <col min="2051" max="2051" width="14.57421875" style="0" customWidth="1"/>
    <col min="2052" max="2052" width="16.00390625" style="0" customWidth="1"/>
    <col min="2053" max="2053" width="20.28125" style="0" customWidth="1"/>
    <col min="2054" max="2054" width="38.00390625" style="0" customWidth="1"/>
    <col min="2055" max="2055" width="9.8515625" style="0" customWidth="1"/>
    <col min="2305" max="2305" width="21.57421875" style="0" customWidth="1"/>
    <col min="2306" max="2306" width="6.7109375" style="0" customWidth="1"/>
    <col min="2307" max="2307" width="14.57421875" style="0" customWidth="1"/>
    <col min="2308" max="2308" width="16.00390625" style="0" customWidth="1"/>
    <col min="2309" max="2309" width="20.28125" style="0" customWidth="1"/>
    <col min="2310" max="2310" width="38.00390625" style="0" customWidth="1"/>
    <col min="2311" max="2311" width="9.8515625" style="0" customWidth="1"/>
    <col min="2561" max="2561" width="21.57421875" style="0" customWidth="1"/>
    <col min="2562" max="2562" width="6.7109375" style="0" customWidth="1"/>
    <col min="2563" max="2563" width="14.57421875" style="0" customWidth="1"/>
    <col min="2564" max="2564" width="16.00390625" style="0" customWidth="1"/>
    <col min="2565" max="2565" width="20.28125" style="0" customWidth="1"/>
    <col min="2566" max="2566" width="38.00390625" style="0" customWidth="1"/>
    <col min="2567" max="2567" width="9.8515625" style="0" customWidth="1"/>
    <col min="2817" max="2817" width="21.57421875" style="0" customWidth="1"/>
    <col min="2818" max="2818" width="6.7109375" style="0" customWidth="1"/>
    <col min="2819" max="2819" width="14.57421875" style="0" customWidth="1"/>
    <col min="2820" max="2820" width="16.00390625" style="0" customWidth="1"/>
    <col min="2821" max="2821" width="20.28125" style="0" customWidth="1"/>
    <col min="2822" max="2822" width="38.00390625" style="0" customWidth="1"/>
    <col min="2823" max="2823" width="9.8515625" style="0" customWidth="1"/>
    <col min="3073" max="3073" width="21.57421875" style="0" customWidth="1"/>
    <col min="3074" max="3074" width="6.7109375" style="0" customWidth="1"/>
    <col min="3075" max="3075" width="14.57421875" style="0" customWidth="1"/>
    <col min="3076" max="3076" width="16.00390625" style="0" customWidth="1"/>
    <col min="3077" max="3077" width="20.28125" style="0" customWidth="1"/>
    <col min="3078" max="3078" width="38.00390625" style="0" customWidth="1"/>
    <col min="3079" max="3079" width="9.8515625" style="0" customWidth="1"/>
    <col min="3329" max="3329" width="21.57421875" style="0" customWidth="1"/>
    <col min="3330" max="3330" width="6.7109375" style="0" customWidth="1"/>
    <col min="3331" max="3331" width="14.57421875" style="0" customWidth="1"/>
    <col min="3332" max="3332" width="16.00390625" style="0" customWidth="1"/>
    <col min="3333" max="3333" width="20.28125" style="0" customWidth="1"/>
    <col min="3334" max="3334" width="38.00390625" style="0" customWidth="1"/>
    <col min="3335" max="3335" width="9.8515625" style="0" customWidth="1"/>
    <col min="3585" max="3585" width="21.57421875" style="0" customWidth="1"/>
    <col min="3586" max="3586" width="6.7109375" style="0" customWidth="1"/>
    <col min="3587" max="3587" width="14.57421875" style="0" customWidth="1"/>
    <col min="3588" max="3588" width="16.00390625" style="0" customWidth="1"/>
    <col min="3589" max="3589" width="20.28125" style="0" customWidth="1"/>
    <col min="3590" max="3590" width="38.00390625" style="0" customWidth="1"/>
    <col min="3591" max="3591" width="9.8515625" style="0" customWidth="1"/>
    <col min="3841" max="3841" width="21.57421875" style="0" customWidth="1"/>
    <col min="3842" max="3842" width="6.7109375" style="0" customWidth="1"/>
    <col min="3843" max="3843" width="14.57421875" style="0" customWidth="1"/>
    <col min="3844" max="3844" width="16.00390625" style="0" customWidth="1"/>
    <col min="3845" max="3845" width="20.28125" style="0" customWidth="1"/>
    <col min="3846" max="3846" width="38.00390625" style="0" customWidth="1"/>
    <col min="3847" max="3847" width="9.8515625" style="0" customWidth="1"/>
    <col min="4097" max="4097" width="21.57421875" style="0" customWidth="1"/>
    <col min="4098" max="4098" width="6.7109375" style="0" customWidth="1"/>
    <col min="4099" max="4099" width="14.57421875" style="0" customWidth="1"/>
    <col min="4100" max="4100" width="16.00390625" style="0" customWidth="1"/>
    <col min="4101" max="4101" width="20.28125" style="0" customWidth="1"/>
    <col min="4102" max="4102" width="38.00390625" style="0" customWidth="1"/>
    <col min="4103" max="4103" width="9.8515625" style="0" customWidth="1"/>
    <col min="4353" max="4353" width="21.57421875" style="0" customWidth="1"/>
    <col min="4354" max="4354" width="6.7109375" style="0" customWidth="1"/>
    <col min="4355" max="4355" width="14.57421875" style="0" customWidth="1"/>
    <col min="4356" max="4356" width="16.00390625" style="0" customWidth="1"/>
    <col min="4357" max="4357" width="20.28125" style="0" customWidth="1"/>
    <col min="4358" max="4358" width="38.00390625" style="0" customWidth="1"/>
    <col min="4359" max="4359" width="9.8515625" style="0" customWidth="1"/>
    <col min="4609" max="4609" width="21.57421875" style="0" customWidth="1"/>
    <col min="4610" max="4610" width="6.7109375" style="0" customWidth="1"/>
    <col min="4611" max="4611" width="14.57421875" style="0" customWidth="1"/>
    <col min="4612" max="4612" width="16.00390625" style="0" customWidth="1"/>
    <col min="4613" max="4613" width="20.28125" style="0" customWidth="1"/>
    <col min="4614" max="4614" width="38.00390625" style="0" customWidth="1"/>
    <col min="4615" max="4615" width="9.8515625" style="0" customWidth="1"/>
    <col min="4865" max="4865" width="21.57421875" style="0" customWidth="1"/>
    <col min="4866" max="4866" width="6.7109375" style="0" customWidth="1"/>
    <col min="4867" max="4867" width="14.57421875" style="0" customWidth="1"/>
    <col min="4868" max="4868" width="16.00390625" style="0" customWidth="1"/>
    <col min="4869" max="4869" width="20.28125" style="0" customWidth="1"/>
    <col min="4870" max="4870" width="38.00390625" style="0" customWidth="1"/>
    <col min="4871" max="4871" width="9.8515625" style="0" customWidth="1"/>
    <col min="5121" max="5121" width="21.57421875" style="0" customWidth="1"/>
    <col min="5122" max="5122" width="6.7109375" style="0" customWidth="1"/>
    <col min="5123" max="5123" width="14.57421875" style="0" customWidth="1"/>
    <col min="5124" max="5124" width="16.00390625" style="0" customWidth="1"/>
    <col min="5125" max="5125" width="20.28125" style="0" customWidth="1"/>
    <col min="5126" max="5126" width="38.00390625" style="0" customWidth="1"/>
    <col min="5127" max="5127" width="9.8515625" style="0" customWidth="1"/>
    <col min="5377" max="5377" width="21.57421875" style="0" customWidth="1"/>
    <col min="5378" max="5378" width="6.7109375" style="0" customWidth="1"/>
    <col min="5379" max="5379" width="14.57421875" style="0" customWidth="1"/>
    <col min="5380" max="5380" width="16.00390625" style="0" customWidth="1"/>
    <col min="5381" max="5381" width="20.28125" style="0" customWidth="1"/>
    <col min="5382" max="5382" width="38.00390625" style="0" customWidth="1"/>
    <col min="5383" max="5383" width="9.8515625" style="0" customWidth="1"/>
    <col min="5633" max="5633" width="21.57421875" style="0" customWidth="1"/>
    <col min="5634" max="5634" width="6.7109375" style="0" customWidth="1"/>
    <col min="5635" max="5635" width="14.57421875" style="0" customWidth="1"/>
    <col min="5636" max="5636" width="16.00390625" style="0" customWidth="1"/>
    <col min="5637" max="5637" width="20.28125" style="0" customWidth="1"/>
    <col min="5638" max="5638" width="38.00390625" style="0" customWidth="1"/>
    <col min="5639" max="5639" width="9.8515625" style="0" customWidth="1"/>
    <col min="5889" max="5889" width="21.57421875" style="0" customWidth="1"/>
    <col min="5890" max="5890" width="6.7109375" style="0" customWidth="1"/>
    <col min="5891" max="5891" width="14.57421875" style="0" customWidth="1"/>
    <col min="5892" max="5892" width="16.00390625" style="0" customWidth="1"/>
    <col min="5893" max="5893" width="20.28125" style="0" customWidth="1"/>
    <col min="5894" max="5894" width="38.00390625" style="0" customWidth="1"/>
    <col min="5895" max="5895" width="9.8515625" style="0" customWidth="1"/>
    <col min="6145" max="6145" width="21.57421875" style="0" customWidth="1"/>
    <col min="6146" max="6146" width="6.7109375" style="0" customWidth="1"/>
    <col min="6147" max="6147" width="14.57421875" style="0" customWidth="1"/>
    <col min="6148" max="6148" width="16.00390625" style="0" customWidth="1"/>
    <col min="6149" max="6149" width="20.28125" style="0" customWidth="1"/>
    <col min="6150" max="6150" width="38.00390625" style="0" customWidth="1"/>
    <col min="6151" max="6151" width="9.8515625" style="0" customWidth="1"/>
    <col min="6401" max="6401" width="21.57421875" style="0" customWidth="1"/>
    <col min="6402" max="6402" width="6.7109375" style="0" customWidth="1"/>
    <col min="6403" max="6403" width="14.57421875" style="0" customWidth="1"/>
    <col min="6404" max="6404" width="16.00390625" style="0" customWidth="1"/>
    <col min="6405" max="6405" width="20.28125" style="0" customWidth="1"/>
    <col min="6406" max="6406" width="38.00390625" style="0" customWidth="1"/>
    <col min="6407" max="6407" width="9.8515625" style="0" customWidth="1"/>
    <col min="6657" max="6657" width="21.57421875" style="0" customWidth="1"/>
    <col min="6658" max="6658" width="6.7109375" style="0" customWidth="1"/>
    <col min="6659" max="6659" width="14.57421875" style="0" customWidth="1"/>
    <col min="6660" max="6660" width="16.00390625" style="0" customWidth="1"/>
    <col min="6661" max="6661" width="20.28125" style="0" customWidth="1"/>
    <col min="6662" max="6662" width="38.00390625" style="0" customWidth="1"/>
    <col min="6663" max="6663" width="9.8515625" style="0" customWidth="1"/>
    <col min="6913" max="6913" width="21.57421875" style="0" customWidth="1"/>
    <col min="6914" max="6914" width="6.7109375" style="0" customWidth="1"/>
    <col min="6915" max="6915" width="14.57421875" style="0" customWidth="1"/>
    <col min="6916" max="6916" width="16.00390625" style="0" customWidth="1"/>
    <col min="6917" max="6917" width="20.28125" style="0" customWidth="1"/>
    <col min="6918" max="6918" width="38.00390625" style="0" customWidth="1"/>
    <col min="6919" max="6919" width="9.8515625" style="0" customWidth="1"/>
    <col min="7169" max="7169" width="21.57421875" style="0" customWidth="1"/>
    <col min="7170" max="7170" width="6.7109375" style="0" customWidth="1"/>
    <col min="7171" max="7171" width="14.57421875" style="0" customWidth="1"/>
    <col min="7172" max="7172" width="16.00390625" style="0" customWidth="1"/>
    <col min="7173" max="7173" width="20.28125" style="0" customWidth="1"/>
    <col min="7174" max="7174" width="38.00390625" style="0" customWidth="1"/>
    <col min="7175" max="7175" width="9.8515625" style="0" customWidth="1"/>
    <col min="7425" max="7425" width="21.57421875" style="0" customWidth="1"/>
    <col min="7426" max="7426" width="6.7109375" style="0" customWidth="1"/>
    <col min="7427" max="7427" width="14.57421875" style="0" customWidth="1"/>
    <col min="7428" max="7428" width="16.00390625" style="0" customWidth="1"/>
    <col min="7429" max="7429" width="20.28125" style="0" customWidth="1"/>
    <col min="7430" max="7430" width="38.00390625" style="0" customWidth="1"/>
    <col min="7431" max="7431" width="9.8515625" style="0" customWidth="1"/>
    <col min="7681" max="7681" width="21.57421875" style="0" customWidth="1"/>
    <col min="7682" max="7682" width="6.7109375" style="0" customWidth="1"/>
    <col min="7683" max="7683" width="14.57421875" style="0" customWidth="1"/>
    <col min="7684" max="7684" width="16.00390625" style="0" customWidth="1"/>
    <col min="7685" max="7685" width="20.28125" style="0" customWidth="1"/>
    <col min="7686" max="7686" width="38.00390625" style="0" customWidth="1"/>
    <col min="7687" max="7687" width="9.8515625" style="0" customWidth="1"/>
    <col min="7937" max="7937" width="21.57421875" style="0" customWidth="1"/>
    <col min="7938" max="7938" width="6.7109375" style="0" customWidth="1"/>
    <col min="7939" max="7939" width="14.57421875" style="0" customWidth="1"/>
    <col min="7940" max="7940" width="16.00390625" style="0" customWidth="1"/>
    <col min="7941" max="7941" width="20.28125" style="0" customWidth="1"/>
    <col min="7942" max="7942" width="38.00390625" style="0" customWidth="1"/>
    <col min="7943" max="7943" width="9.8515625" style="0" customWidth="1"/>
    <col min="8193" max="8193" width="21.57421875" style="0" customWidth="1"/>
    <col min="8194" max="8194" width="6.7109375" style="0" customWidth="1"/>
    <col min="8195" max="8195" width="14.57421875" style="0" customWidth="1"/>
    <col min="8196" max="8196" width="16.00390625" style="0" customWidth="1"/>
    <col min="8197" max="8197" width="20.28125" style="0" customWidth="1"/>
    <col min="8198" max="8198" width="38.00390625" style="0" customWidth="1"/>
    <col min="8199" max="8199" width="9.8515625" style="0" customWidth="1"/>
    <col min="8449" max="8449" width="21.57421875" style="0" customWidth="1"/>
    <col min="8450" max="8450" width="6.7109375" style="0" customWidth="1"/>
    <col min="8451" max="8451" width="14.57421875" style="0" customWidth="1"/>
    <col min="8452" max="8452" width="16.00390625" style="0" customWidth="1"/>
    <col min="8453" max="8453" width="20.28125" style="0" customWidth="1"/>
    <col min="8454" max="8454" width="38.00390625" style="0" customWidth="1"/>
    <col min="8455" max="8455" width="9.8515625" style="0" customWidth="1"/>
    <col min="8705" max="8705" width="21.57421875" style="0" customWidth="1"/>
    <col min="8706" max="8706" width="6.7109375" style="0" customWidth="1"/>
    <col min="8707" max="8707" width="14.57421875" style="0" customWidth="1"/>
    <col min="8708" max="8708" width="16.00390625" style="0" customWidth="1"/>
    <col min="8709" max="8709" width="20.28125" style="0" customWidth="1"/>
    <col min="8710" max="8710" width="38.00390625" style="0" customWidth="1"/>
    <col min="8711" max="8711" width="9.8515625" style="0" customWidth="1"/>
    <col min="8961" max="8961" width="21.57421875" style="0" customWidth="1"/>
    <col min="8962" max="8962" width="6.7109375" style="0" customWidth="1"/>
    <col min="8963" max="8963" width="14.57421875" style="0" customWidth="1"/>
    <col min="8964" max="8964" width="16.00390625" style="0" customWidth="1"/>
    <col min="8965" max="8965" width="20.28125" style="0" customWidth="1"/>
    <col min="8966" max="8966" width="38.00390625" style="0" customWidth="1"/>
    <col min="8967" max="8967" width="9.8515625" style="0" customWidth="1"/>
    <col min="9217" max="9217" width="21.57421875" style="0" customWidth="1"/>
    <col min="9218" max="9218" width="6.7109375" style="0" customWidth="1"/>
    <col min="9219" max="9219" width="14.57421875" style="0" customWidth="1"/>
    <col min="9220" max="9220" width="16.00390625" style="0" customWidth="1"/>
    <col min="9221" max="9221" width="20.28125" style="0" customWidth="1"/>
    <col min="9222" max="9222" width="38.00390625" style="0" customWidth="1"/>
    <col min="9223" max="9223" width="9.8515625" style="0" customWidth="1"/>
    <col min="9473" max="9473" width="21.57421875" style="0" customWidth="1"/>
    <col min="9474" max="9474" width="6.7109375" style="0" customWidth="1"/>
    <col min="9475" max="9475" width="14.57421875" style="0" customWidth="1"/>
    <col min="9476" max="9476" width="16.00390625" style="0" customWidth="1"/>
    <col min="9477" max="9477" width="20.28125" style="0" customWidth="1"/>
    <col min="9478" max="9478" width="38.00390625" style="0" customWidth="1"/>
    <col min="9479" max="9479" width="9.8515625" style="0" customWidth="1"/>
    <col min="9729" max="9729" width="21.57421875" style="0" customWidth="1"/>
    <col min="9730" max="9730" width="6.7109375" style="0" customWidth="1"/>
    <col min="9731" max="9731" width="14.57421875" style="0" customWidth="1"/>
    <col min="9732" max="9732" width="16.00390625" style="0" customWidth="1"/>
    <col min="9733" max="9733" width="20.28125" style="0" customWidth="1"/>
    <col min="9734" max="9734" width="38.00390625" style="0" customWidth="1"/>
    <col min="9735" max="9735" width="9.8515625" style="0" customWidth="1"/>
    <col min="9985" max="9985" width="21.57421875" style="0" customWidth="1"/>
    <col min="9986" max="9986" width="6.7109375" style="0" customWidth="1"/>
    <col min="9987" max="9987" width="14.57421875" style="0" customWidth="1"/>
    <col min="9988" max="9988" width="16.00390625" style="0" customWidth="1"/>
    <col min="9989" max="9989" width="20.28125" style="0" customWidth="1"/>
    <col min="9990" max="9990" width="38.00390625" style="0" customWidth="1"/>
    <col min="9991" max="9991" width="9.8515625" style="0" customWidth="1"/>
    <col min="10241" max="10241" width="21.57421875" style="0" customWidth="1"/>
    <col min="10242" max="10242" width="6.7109375" style="0" customWidth="1"/>
    <col min="10243" max="10243" width="14.57421875" style="0" customWidth="1"/>
    <col min="10244" max="10244" width="16.00390625" style="0" customWidth="1"/>
    <col min="10245" max="10245" width="20.28125" style="0" customWidth="1"/>
    <col min="10246" max="10246" width="38.00390625" style="0" customWidth="1"/>
    <col min="10247" max="10247" width="9.8515625" style="0" customWidth="1"/>
    <col min="10497" max="10497" width="21.57421875" style="0" customWidth="1"/>
    <col min="10498" max="10498" width="6.7109375" style="0" customWidth="1"/>
    <col min="10499" max="10499" width="14.57421875" style="0" customWidth="1"/>
    <col min="10500" max="10500" width="16.00390625" style="0" customWidth="1"/>
    <col min="10501" max="10501" width="20.28125" style="0" customWidth="1"/>
    <col min="10502" max="10502" width="38.00390625" style="0" customWidth="1"/>
    <col min="10503" max="10503" width="9.8515625" style="0" customWidth="1"/>
    <col min="10753" max="10753" width="21.57421875" style="0" customWidth="1"/>
    <col min="10754" max="10754" width="6.7109375" style="0" customWidth="1"/>
    <col min="10755" max="10755" width="14.57421875" style="0" customWidth="1"/>
    <col min="10756" max="10756" width="16.00390625" style="0" customWidth="1"/>
    <col min="10757" max="10757" width="20.28125" style="0" customWidth="1"/>
    <col min="10758" max="10758" width="38.00390625" style="0" customWidth="1"/>
    <col min="10759" max="10759" width="9.8515625" style="0" customWidth="1"/>
    <col min="11009" max="11009" width="21.57421875" style="0" customWidth="1"/>
    <col min="11010" max="11010" width="6.7109375" style="0" customWidth="1"/>
    <col min="11011" max="11011" width="14.57421875" style="0" customWidth="1"/>
    <col min="11012" max="11012" width="16.00390625" style="0" customWidth="1"/>
    <col min="11013" max="11013" width="20.28125" style="0" customWidth="1"/>
    <col min="11014" max="11014" width="38.00390625" style="0" customWidth="1"/>
    <col min="11015" max="11015" width="9.8515625" style="0" customWidth="1"/>
    <col min="11265" max="11265" width="21.57421875" style="0" customWidth="1"/>
    <col min="11266" max="11266" width="6.7109375" style="0" customWidth="1"/>
    <col min="11267" max="11267" width="14.57421875" style="0" customWidth="1"/>
    <col min="11268" max="11268" width="16.00390625" style="0" customWidth="1"/>
    <col min="11269" max="11269" width="20.28125" style="0" customWidth="1"/>
    <col min="11270" max="11270" width="38.00390625" style="0" customWidth="1"/>
    <col min="11271" max="11271" width="9.8515625" style="0" customWidth="1"/>
    <col min="11521" max="11521" width="21.57421875" style="0" customWidth="1"/>
    <col min="11522" max="11522" width="6.7109375" style="0" customWidth="1"/>
    <col min="11523" max="11523" width="14.57421875" style="0" customWidth="1"/>
    <col min="11524" max="11524" width="16.00390625" style="0" customWidth="1"/>
    <col min="11525" max="11525" width="20.28125" style="0" customWidth="1"/>
    <col min="11526" max="11526" width="38.00390625" style="0" customWidth="1"/>
    <col min="11527" max="11527" width="9.8515625" style="0" customWidth="1"/>
    <col min="11777" max="11777" width="21.57421875" style="0" customWidth="1"/>
    <col min="11778" max="11778" width="6.7109375" style="0" customWidth="1"/>
    <col min="11779" max="11779" width="14.57421875" style="0" customWidth="1"/>
    <col min="11780" max="11780" width="16.00390625" style="0" customWidth="1"/>
    <col min="11781" max="11781" width="20.28125" style="0" customWidth="1"/>
    <col min="11782" max="11782" width="38.00390625" style="0" customWidth="1"/>
    <col min="11783" max="11783" width="9.8515625" style="0" customWidth="1"/>
    <col min="12033" max="12033" width="21.57421875" style="0" customWidth="1"/>
    <col min="12034" max="12034" width="6.7109375" style="0" customWidth="1"/>
    <col min="12035" max="12035" width="14.57421875" style="0" customWidth="1"/>
    <col min="12036" max="12036" width="16.00390625" style="0" customWidth="1"/>
    <col min="12037" max="12037" width="20.28125" style="0" customWidth="1"/>
    <col min="12038" max="12038" width="38.00390625" style="0" customWidth="1"/>
    <col min="12039" max="12039" width="9.8515625" style="0" customWidth="1"/>
    <col min="12289" max="12289" width="21.57421875" style="0" customWidth="1"/>
    <col min="12290" max="12290" width="6.7109375" style="0" customWidth="1"/>
    <col min="12291" max="12291" width="14.57421875" style="0" customWidth="1"/>
    <col min="12292" max="12292" width="16.00390625" style="0" customWidth="1"/>
    <col min="12293" max="12293" width="20.28125" style="0" customWidth="1"/>
    <col min="12294" max="12294" width="38.00390625" style="0" customWidth="1"/>
    <col min="12295" max="12295" width="9.8515625" style="0" customWidth="1"/>
    <col min="12545" max="12545" width="21.57421875" style="0" customWidth="1"/>
    <col min="12546" max="12546" width="6.7109375" style="0" customWidth="1"/>
    <col min="12547" max="12547" width="14.57421875" style="0" customWidth="1"/>
    <col min="12548" max="12548" width="16.00390625" style="0" customWidth="1"/>
    <col min="12549" max="12549" width="20.28125" style="0" customWidth="1"/>
    <col min="12550" max="12550" width="38.00390625" style="0" customWidth="1"/>
    <col min="12551" max="12551" width="9.8515625" style="0" customWidth="1"/>
    <col min="12801" max="12801" width="21.57421875" style="0" customWidth="1"/>
    <col min="12802" max="12802" width="6.7109375" style="0" customWidth="1"/>
    <col min="12803" max="12803" width="14.57421875" style="0" customWidth="1"/>
    <col min="12804" max="12804" width="16.00390625" style="0" customWidth="1"/>
    <col min="12805" max="12805" width="20.28125" style="0" customWidth="1"/>
    <col min="12806" max="12806" width="38.00390625" style="0" customWidth="1"/>
    <col min="12807" max="12807" width="9.8515625" style="0" customWidth="1"/>
    <col min="13057" max="13057" width="21.57421875" style="0" customWidth="1"/>
    <col min="13058" max="13058" width="6.7109375" style="0" customWidth="1"/>
    <col min="13059" max="13059" width="14.57421875" style="0" customWidth="1"/>
    <col min="13060" max="13060" width="16.00390625" style="0" customWidth="1"/>
    <col min="13061" max="13061" width="20.28125" style="0" customWidth="1"/>
    <col min="13062" max="13062" width="38.00390625" style="0" customWidth="1"/>
    <col min="13063" max="13063" width="9.8515625" style="0" customWidth="1"/>
    <col min="13313" max="13313" width="21.57421875" style="0" customWidth="1"/>
    <col min="13314" max="13314" width="6.7109375" style="0" customWidth="1"/>
    <col min="13315" max="13315" width="14.57421875" style="0" customWidth="1"/>
    <col min="13316" max="13316" width="16.00390625" style="0" customWidth="1"/>
    <col min="13317" max="13317" width="20.28125" style="0" customWidth="1"/>
    <col min="13318" max="13318" width="38.00390625" style="0" customWidth="1"/>
    <col min="13319" max="13319" width="9.8515625" style="0" customWidth="1"/>
    <col min="13569" max="13569" width="21.57421875" style="0" customWidth="1"/>
    <col min="13570" max="13570" width="6.7109375" style="0" customWidth="1"/>
    <col min="13571" max="13571" width="14.57421875" style="0" customWidth="1"/>
    <col min="13572" max="13572" width="16.00390625" style="0" customWidth="1"/>
    <col min="13573" max="13573" width="20.28125" style="0" customWidth="1"/>
    <col min="13574" max="13574" width="38.00390625" style="0" customWidth="1"/>
    <col min="13575" max="13575" width="9.8515625" style="0" customWidth="1"/>
    <col min="13825" max="13825" width="21.57421875" style="0" customWidth="1"/>
    <col min="13826" max="13826" width="6.7109375" style="0" customWidth="1"/>
    <col min="13827" max="13827" width="14.57421875" style="0" customWidth="1"/>
    <col min="13828" max="13828" width="16.00390625" style="0" customWidth="1"/>
    <col min="13829" max="13829" width="20.28125" style="0" customWidth="1"/>
    <col min="13830" max="13830" width="38.00390625" style="0" customWidth="1"/>
    <col min="13831" max="13831" width="9.8515625" style="0" customWidth="1"/>
    <col min="14081" max="14081" width="21.57421875" style="0" customWidth="1"/>
    <col min="14082" max="14082" width="6.7109375" style="0" customWidth="1"/>
    <col min="14083" max="14083" width="14.57421875" style="0" customWidth="1"/>
    <col min="14084" max="14084" width="16.00390625" style="0" customWidth="1"/>
    <col min="14085" max="14085" width="20.28125" style="0" customWidth="1"/>
    <col min="14086" max="14086" width="38.00390625" style="0" customWidth="1"/>
    <col min="14087" max="14087" width="9.8515625" style="0" customWidth="1"/>
    <col min="14337" max="14337" width="21.57421875" style="0" customWidth="1"/>
    <col min="14338" max="14338" width="6.7109375" style="0" customWidth="1"/>
    <col min="14339" max="14339" width="14.57421875" style="0" customWidth="1"/>
    <col min="14340" max="14340" width="16.00390625" style="0" customWidth="1"/>
    <col min="14341" max="14341" width="20.28125" style="0" customWidth="1"/>
    <col min="14342" max="14342" width="38.00390625" style="0" customWidth="1"/>
    <col min="14343" max="14343" width="9.8515625" style="0" customWidth="1"/>
    <col min="14593" max="14593" width="21.57421875" style="0" customWidth="1"/>
    <col min="14594" max="14594" width="6.7109375" style="0" customWidth="1"/>
    <col min="14595" max="14595" width="14.57421875" style="0" customWidth="1"/>
    <col min="14596" max="14596" width="16.00390625" style="0" customWidth="1"/>
    <col min="14597" max="14597" width="20.28125" style="0" customWidth="1"/>
    <col min="14598" max="14598" width="38.00390625" style="0" customWidth="1"/>
    <col min="14599" max="14599" width="9.8515625" style="0" customWidth="1"/>
    <col min="14849" max="14849" width="21.57421875" style="0" customWidth="1"/>
    <col min="14850" max="14850" width="6.7109375" style="0" customWidth="1"/>
    <col min="14851" max="14851" width="14.57421875" style="0" customWidth="1"/>
    <col min="14852" max="14852" width="16.00390625" style="0" customWidth="1"/>
    <col min="14853" max="14853" width="20.28125" style="0" customWidth="1"/>
    <col min="14854" max="14854" width="38.00390625" style="0" customWidth="1"/>
    <col min="14855" max="14855" width="9.8515625" style="0" customWidth="1"/>
    <col min="15105" max="15105" width="21.57421875" style="0" customWidth="1"/>
    <col min="15106" max="15106" width="6.7109375" style="0" customWidth="1"/>
    <col min="15107" max="15107" width="14.57421875" style="0" customWidth="1"/>
    <col min="15108" max="15108" width="16.00390625" style="0" customWidth="1"/>
    <col min="15109" max="15109" width="20.28125" style="0" customWidth="1"/>
    <col min="15110" max="15110" width="38.00390625" style="0" customWidth="1"/>
    <col min="15111" max="15111" width="9.8515625" style="0" customWidth="1"/>
    <col min="15361" max="15361" width="21.57421875" style="0" customWidth="1"/>
    <col min="15362" max="15362" width="6.7109375" style="0" customWidth="1"/>
    <col min="15363" max="15363" width="14.57421875" style="0" customWidth="1"/>
    <col min="15364" max="15364" width="16.00390625" style="0" customWidth="1"/>
    <col min="15365" max="15365" width="20.28125" style="0" customWidth="1"/>
    <col min="15366" max="15366" width="38.00390625" style="0" customWidth="1"/>
    <col min="15367" max="15367" width="9.8515625" style="0" customWidth="1"/>
    <col min="15617" max="15617" width="21.57421875" style="0" customWidth="1"/>
    <col min="15618" max="15618" width="6.7109375" style="0" customWidth="1"/>
    <col min="15619" max="15619" width="14.57421875" style="0" customWidth="1"/>
    <col min="15620" max="15620" width="16.00390625" style="0" customWidth="1"/>
    <col min="15621" max="15621" width="20.28125" style="0" customWidth="1"/>
    <col min="15622" max="15622" width="38.00390625" style="0" customWidth="1"/>
    <col min="15623" max="15623" width="9.8515625" style="0" customWidth="1"/>
    <col min="15873" max="15873" width="21.57421875" style="0" customWidth="1"/>
    <col min="15874" max="15874" width="6.7109375" style="0" customWidth="1"/>
    <col min="15875" max="15875" width="14.57421875" style="0" customWidth="1"/>
    <col min="15876" max="15876" width="16.00390625" style="0" customWidth="1"/>
    <col min="15877" max="15877" width="20.28125" style="0" customWidth="1"/>
    <col min="15878" max="15878" width="38.00390625" style="0" customWidth="1"/>
    <col min="15879" max="15879" width="9.8515625" style="0" customWidth="1"/>
    <col min="16129" max="16129" width="21.57421875" style="0" customWidth="1"/>
    <col min="16130" max="16130" width="6.7109375" style="0" customWidth="1"/>
    <col min="16131" max="16131" width="14.57421875" style="0" customWidth="1"/>
    <col min="16132" max="16132" width="16.00390625" style="0" customWidth="1"/>
    <col min="16133" max="16133" width="20.28125" style="0" customWidth="1"/>
    <col min="16134" max="16134" width="38.00390625" style="0" customWidth="1"/>
    <col min="16135" max="16135" width="9.8515625" style="0" customWidth="1"/>
  </cols>
  <sheetData>
    <row r="1" spans="1:2" ht="15">
      <c r="A1" s="1" t="s">
        <v>248</v>
      </c>
      <c r="B1" s="3"/>
    </row>
    <row r="2" ht="15">
      <c r="A2" s="2" t="s">
        <v>249</v>
      </c>
    </row>
    <row r="3" ht="15">
      <c r="A3" s="2" t="s">
        <v>38</v>
      </c>
    </row>
    <row r="4" ht="15.75" thickBot="1"/>
    <row r="5" spans="1:19" ht="75" customHeight="1" thickBo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7" ht="15">
      <c r="A6" s="166" t="s">
        <v>0</v>
      </c>
      <c r="B6" s="170">
        <v>24</v>
      </c>
      <c r="C6" s="8" t="s">
        <v>8</v>
      </c>
      <c r="D6" s="9">
        <v>2</v>
      </c>
      <c r="E6" s="9">
        <v>1</v>
      </c>
      <c r="F6" s="10" t="s">
        <v>9</v>
      </c>
      <c r="G6" s="11">
        <v>600</v>
      </c>
    </row>
    <row r="7" spans="1:7" ht="16.5" customHeight="1">
      <c r="A7" s="167"/>
      <c r="B7" s="170"/>
      <c r="C7" s="12" t="s">
        <v>10</v>
      </c>
      <c r="D7" s="13">
        <v>2</v>
      </c>
      <c r="E7" s="13">
        <v>1</v>
      </c>
      <c r="F7" s="14" t="s">
        <v>9</v>
      </c>
      <c r="G7" s="15">
        <v>600</v>
      </c>
    </row>
    <row r="8" spans="1:7" ht="18.75" customHeight="1">
      <c r="A8" s="167"/>
      <c r="B8" s="170"/>
      <c r="C8" s="16">
        <v>41387</v>
      </c>
      <c r="D8" s="17">
        <v>1</v>
      </c>
      <c r="E8" s="18">
        <v>1</v>
      </c>
      <c r="F8" s="14" t="s">
        <v>11</v>
      </c>
      <c r="G8" s="19">
        <v>160</v>
      </c>
    </row>
    <row r="9" spans="1:7" ht="16.5" customHeight="1">
      <c r="A9" s="167"/>
      <c r="B9" s="170"/>
      <c r="C9" s="16">
        <v>41388</v>
      </c>
      <c r="D9" s="17">
        <v>1</v>
      </c>
      <c r="E9" s="18">
        <v>1</v>
      </c>
      <c r="F9" s="14" t="s">
        <v>12</v>
      </c>
      <c r="G9" s="19">
        <v>60</v>
      </c>
    </row>
    <row r="10" spans="1:7" ht="26.25" customHeight="1">
      <c r="A10" s="167"/>
      <c r="B10" s="170"/>
      <c r="C10" s="12" t="s">
        <v>13</v>
      </c>
      <c r="D10" s="17">
        <v>3</v>
      </c>
      <c r="E10" s="17">
        <v>1</v>
      </c>
      <c r="F10" s="14" t="s">
        <v>14</v>
      </c>
      <c r="G10" s="15">
        <v>800</v>
      </c>
    </row>
    <row r="11" spans="1:7" ht="16.5" customHeight="1">
      <c r="A11" s="167"/>
      <c r="B11" s="170"/>
      <c r="C11" s="12" t="s">
        <v>15</v>
      </c>
      <c r="D11" s="17">
        <v>1</v>
      </c>
      <c r="E11" s="17">
        <v>1</v>
      </c>
      <c r="F11" s="14" t="s">
        <v>16</v>
      </c>
      <c r="G11" s="15">
        <v>180</v>
      </c>
    </row>
    <row r="12" spans="1:7" ht="16.5" customHeight="1">
      <c r="A12" s="167"/>
      <c r="B12" s="170"/>
      <c r="C12" s="16">
        <v>41407</v>
      </c>
      <c r="D12" s="17">
        <v>1</v>
      </c>
      <c r="E12" s="18">
        <v>2</v>
      </c>
      <c r="F12" s="14" t="s">
        <v>11</v>
      </c>
      <c r="G12" s="19">
        <v>270</v>
      </c>
    </row>
    <row r="13" spans="1:7" ht="16.5" customHeight="1">
      <c r="A13" s="167"/>
      <c r="B13" s="170"/>
      <c r="C13" s="16">
        <v>41408</v>
      </c>
      <c r="D13" s="17">
        <v>1</v>
      </c>
      <c r="E13" s="18">
        <v>2</v>
      </c>
      <c r="F13" s="14" t="s">
        <v>17</v>
      </c>
      <c r="G13" s="19">
        <v>400</v>
      </c>
    </row>
    <row r="14" spans="1:7" ht="15">
      <c r="A14" s="167"/>
      <c r="B14" s="170"/>
      <c r="C14" s="16">
        <v>41409</v>
      </c>
      <c r="D14" s="17">
        <v>1</v>
      </c>
      <c r="E14" s="18">
        <v>2</v>
      </c>
      <c r="F14" s="14" t="s">
        <v>12</v>
      </c>
      <c r="G14" s="19">
        <v>150</v>
      </c>
    </row>
    <row r="15" spans="1:7" ht="30">
      <c r="A15" s="167"/>
      <c r="B15" s="170"/>
      <c r="C15" s="16" t="s">
        <v>18</v>
      </c>
      <c r="D15" s="17">
        <v>2</v>
      </c>
      <c r="E15" s="20">
        <v>1</v>
      </c>
      <c r="F15" s="14" t="s">
        <v>19</v>
      </c>
      <c r="G15" s="19">
        <v>250</v>
      </c>
    </row>
    <row r="16" spans="1:7" ht="45">
      <c r="A16" s="167"/>
      <c r="B16" s="170"/>
      <c r="C16" s="16" t="s">
        <v>20</v>
      </c>
      <c r="D16" s="17">
        <v>2</v>
      </c>
      <c r="E16" s="20">
        <v>1</v>
      </c>
      <c r="F16" s="14" t="s">
        <v>21</v>
      </c>
      <c r="G16" s="19">
        <v>250</v>
      </c>
    </row>
    <row r="17" spans="1:7" ht="15">
      <c r="A17" s="167"/>
      <c r="B17" s="170"/>
      <c r="C17" s="21" t="s">
        <v>22</v>
      </c>
      <c r="D17" s="13">
        <v>1</v>
      </c>
      <c r="E17" s="13">
        <v>1</v>
      </c>
      <c r="F17" s="14" t="s">
        <v>23</v>
      </c>
      <c r="G17" s="15">
        <v>500</v>
      </c>
    </row>
    <row r="18" spans="1:7" ht="15">
      <c r="A18" s="167"/>
      <c r="B18" s="170"/>
      <c r="C18" s="21" t="s">
        <v>22</v>
      </c>
      <c r="D18" s="13">
        <v>5</v>
      </c>
      <c r="E18" s="13">
        <v>1</v>
      </c>
      <c r="F18" s="14" t="s">
        <v>24</v>
      </c>
      <c r="G18" s="15">
        <v>1300</v>
      </c>
    </row>
    <row r="19" spans="1:7" ht="30">
      <c r="A19" s="167"/>
      <c r="B19" s="170"/>
      <c r="C19" s="16" t="s">
        <v>25</v>
      </c>
      <c r="D19" s="13">
        <v>3</v>
      </c>
      <c r="E19" s="13">
        <v>1</v>
      </c>
      <c r="F19" s="14" t="s">
        <v>26</v>
      </c>
      <c r="G19" s="19">
        <v>600</v>
      </c>
    </row>
    <row r="20" spans="1:7" ht="30">
      <c r="A20" s="167"/>
      <c r="B20" s="170"/>
      <c r="C20" s="16" t="s">
        <v>25</v>
      </c>
      <c r="D20" s="13">
        <v>1</v>
      </c>
      <c r="E20" s="13">
        <v>1</v>
      </c>
      <c r="F20" s="14" t="s">
        <v>26</v>
      </c>
      <c r="G20" s="19">
        <v>250</v>
      </c>
    </row>
    <row r="21" spans="1:7" ht="30">
      <c r="A21" s="167"/>
      <c r="B21" s="170"/>
      <c r="C21" s="12" t="s">
        <v>27</v>
      </c>
      <c r="D21" s="17">
        <v>2</v>
      </c>
      <c r="E21" s="17">
        <v>1</v>
      </c>
      <c r="F21" s="14" t="s">
        <v>28</v>
      </c>
      <c r="G21" s="15">
        <v>650</v>
      </c>
    </row>
    <row r="22" spans="1:7" ht="15">
      <c r="A22" s="167"/>
      <c r="B22" s="170"/>
      <c r="C22" s="12" t="s">
        <v>29</v>
      </c>
      <c r="D22" s="17">
        <v>1</v>
      </c>
      <c r="E22" s="17">
        <v>1</v>
      </c>
      <c r="F22" s="14" t="s">
        <v>30</v>
      </c>
      <c r="G22" s="15">
        <v>650</v>
      </c>
    </row>
    <row r="23" spans="1:7" ht="30">
      <c r="A23" s="168"/>
      <c r="B23" s="170"/>
      <c r="C23" s="12" t="s">
        <v>31</v>
      </c>
      <c r="D23" s="17">
        <v>1</v>
      </c>
      <c r="E23" s="17">
        <v>1</v>
      </c>
      <c r="F23" s="14" t="s">
        <v>32</v>
      </c>
      <c r="G23" s="15">
        <v>400</v>
      </c>
    </row>
    <row r="24" spans="1:7" ht="15">
      <c r="A24" s="168"/>
      <c r="B24" s="170"/>
      <c r="C24" s="21" t="s">
        <v>33</v>
      </c>
      <c r="D24" s="13">
        <v>5</v>
      </c>
      <c r="E24" s="13">
        <v>1</v>
      </c>
      <c r="F24" s="14" t="s">
        <v>34</v>
      </c>
      <c r="G24" s="15">
        <v>1500</v>
      </c>
    </row>
    <row r="25" spans="1:7" ht="30">
      <c r="A25" s="168"/>
      <c r="B25" s="170"/>
      <c r="C25" s="21" t="s">
        <v>33</v>
      </c>
      <c r="D25" s="13">
        <v>3</v>
      </c>
      <c r="E25" s="13">
        <v>1</v>
      </c>
      <c r="F25" s="14" t="s">
        <v>35</v>
      </c>
      <c r="G25" s="15">
        <v>800</v>
      </c>
    </row>
    <row r="26" spans="1:7" ht="30">
      <c r="A26" s="168"/>
      <c r="B26" s="170"/>
      <c r="C26" s="22" t="s">
        <v>33</v>
      </c>
      <c r="D26" s="17">
        <v>2</v>
      </c>
      <c r="E26" s="20">
        <v>1</v>
      </c>
      <c r="F26" s="14" t="s">
        <v>19</v>
      </c>
      <c r="G26" s="19">
        <v>250</v>
      </c>
    </row>
    <row r="27" spans="1:7" ht="45">
      <c r="A27" s="168"/>
      <c r="B27" s="170"/>
      <c r="C27" s="22" t="s">
        <v>33</v>
      </c>
      <c r="D27" s="17">
        <v>2</v>
      </c>
      <c r="E27" s="20">
        <v>2</v>
      </c>
      <c r="F27" s="14" t="s">
        <v>21</v>
      </c>
      <c r="G27" s="19">
        <v>250</v>
      </c>
    </row>
    <row r="28" spans="1:7" ht="15">
      <c r="A28" s="168"/>
      <c r="B28" s="170"/>
      <c r="C28" s="21" t="s">
        <v>36</v>
      </c>
      <c r="D28" s="17">
        <v>2</v>
      </c>
      <c r="E28" s="13">
        <v>1</v>
      </c>
      <c r="F28" s="14" t="s">
        <v>26</v>
      </c>
      <c r="G28" s="15">
        <v>500</v>
      </c>
    </row>
    <row r="29" spans="1:7" ht="15.75" thickBot="1">
      <c r="A29" s="168"/>
      <c r="B29" s="170"/>
      <c r="C29" s="23" t="s">
        <v>36</v>
      </c>
      <c r="D29" s="24">
        <v>1</v>
      </c>
      <c r="E29" s="25">
        <v>1</v>
      </c>
      <c r="F29" s="26" t="s">
        <v>26</v>
      </c>
      <c r="G29" s="27">
        <v>250</v>
      </c>
    </row>
    <row r="30" spans="1:7" ht="15.75" thickBot="1">
      <c r="A30" s="169"/>
      <c r="B30" s="171"/>
      <c r="C30" s="28" t="s">
        <v>37</v>
      </c>
      <c r="D30" s="29">
        <f>SUM(D6:D29)</f>
        <v>46</v>
      </c>
      <c r="E30" s="30"/>
      <c r="F30" s="31"/>
      <c r="G30" s="32">
        <f>SUM(G17:G29)</f>
        <v>7900</v>
      </c>
    </row>
    <row r="31" spans="1:7" ht="15">
      <c r="A31" s="33"/>
      <c r="B31" s="33"/>
      <c r="C31" s="34"/>
      <c r="D31" s="33"/>
      <c r="E31" s="33"/>
      <c r="F31" s="35"/>
      <c r="G31" s="33"/>
    </row>
    <row r="32" spans="1:7" ht="15">
      <c r="A32" s="33"/>
      <c r="B32" s="33"/>
      <c r="C32" s="34"/>
      <c r="D32" s="33"/>
      <c r="E32" s="33"/>
      <c r="F32" s="35"/>
      <c r="G32" s="33"/>
    </row>
    <row r="33" spans="1:7" ht="15">
      <c r="A33" s="33"/>
      <c r="B33" s="33"/>
      <c r="C33" s="34"/>
      <c r="D33" s="33"/>
      <c r="E33" s="33"/>
      <c r="F33" s="35"/>
      <c r="G33" s="33"/>
    </row>
    <row r="34" spans="1:7" ht="15">
      <c r="A34" s="33"/>
      <c r="B34" s="33"/>
      <c r="C34" s="34"/>
      <c r="D34" s="33"/>
      <c r="E34" s="33"/>
      <c r="F34" s="35"/>
      <c r="G34" s="33"/>
    </row>
    <row r="35" spans="3:6" ht="15">
      <c r="C35" s="36"/>
      <c r="F35" s="37"/>
    </row>
    <row r="36" spans="3:6" ht="15">
      <c r="C36" s="36"/>
      <c r="F36" s="37"/>
    </row>
    <row r="37" spans="3:6" ht="15">
      <c r="C37" s="36"/>
      <c r="F37" s="37"/>
    </row>
    <row r="38" spans="3:6" ht="15">
      <c r="C38" s="36"/>
      <c r="F38" s="37"/>
    </row>
    <row r="39" ht="15">
      <c r="F39" s="37"/>
    </row>
    <row r="40" ht="15">
      <c r="F40" s="37"/>
    </row>
  </sheetData>
  <mergeCells count="2">
    <mergeCell ref="A6:A30"/>
    <mergeCell ref="B6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 topLeftCell="A1">
      <selection activeCell="K3" sqref="K3"/>
    </sheetView>
  </sheetViews>
  <sheetFormatPr defaultColWidth="9.140625" defaultRowHeight="15"/>
  <cols>
    <col min="2" max="2" width="20.57421875" style="0" customWidth="1"/>
    <col min="3" max="3" width="9.00390625" style="0" customWidth="1"/>
    <col min="4" max="4" width="11.28125" style="0" customWidth="1"/>
    <col min="7" max="7" width="11.421875" style="0" customWidth="1"/>
    <col min="8" max="8" width="16.421875" style="0" bestFit="1" customWidth="1"/>
    <col min="9" max="9" width="16.421875" style="0" customWidth="1"/>
    <col min="10" max="10" width="31.57421875" style="0" customWidth="1"/>
    <col min="11" max="11" width="16.421875" style="0" bestFit="1" customWidth="1"/>
    <col min="12" max="12" width="13.421875" style="0" customWidth="1"/>
    <col min="14" max="14" width="10.421875" style="0" bestFit="1" customWidth="1"/>
    <col min="16" max="16" width="10.421875" style="0" bestFit="1" customWidth="1"/>
    <col min="258" max="258" width="19.00390625" style="0" bestFit="1" customWidth="1"/>
    <col min="259" max="259" width="19.00390625" style="0" customWidth="1"/>
    <col min="260" max="260" width="34.421875" style="0" customWidth="1"/>
    <col min="263" max="263" width="11.421875" style="0" customWidth="1"/>
    <col min="264" max="264" width="16.421875" style="0" bestFit="1" customWidth="1"/>
    <col min="265" max="265" width="16.421875" style="0" customWidth="1"/>
    <col min="266" max="266" width="29.421875" style="0" bestFit="1" customWidth="1"/>
    <col min="267" max="267" width="16.421875" style="0" bestFit="1" customWidth="1"/>
    <col min="268" max="268" width="13.421875" style="0" customWidth="1"/>
    <col min="270" max="270" width="10.421875" style="0" bestFit="1" customWidth="1"/>
    <col min="272" max="272" width="10.421875" style="0" bestFit="1" customWidth="1"/>
    <col min="514" max="514" width="19.00390625" style="0" bestFit="1" customWidth="1"/>
    <col min="515" max="515" width="19.00390625" style="0" customWidth="1"/>
    <col min="516" max="516" width="34.421875" style="0" customWidth="1"/>
    <col min="519" max="519" width="11.421875" style="0" customWidth="1"/>
    <col min="520" max="520" width="16.421875" style="0" bestFit="1" customWidth="1"/>
    <col min="521" max="521" width="16.421875" style="0" customWidth="1"/>
    <col min="522" max="522" width="29.421875" style="0" bestFit="1" customWidth="1"/>
    <col min="523" max="523" width="16.421875" style="0" bestFit="1" customWidth="1"/>
    <col min="524" max="524" width="13.421875" style="0" customWidth="1"/>
    <col min="526" max="526" width="10.421875" style="0" bestFit="1" customWidth="1"/>
    <col min="528" max="528" width="10.421875" style="0" bestFit="1" customWidth="1"/>
    <col min="770" max="770" width="19.00390625" style="0" bestFit="1" customWidth="1"/>
    <col min="771" max="771" width="19.00390625" style="0" customWidth="1"/>
    <col min="772" max="772" width="34.421875" style="0" customWidth="1"/>
    <col min="775" max="775" width="11.421875" style="0" customWidth="1"/>
    <col min="776" max="776" width="16.421875" style="0" bestFit="1" customWidth="1"/>
    <col min="777" max="777" width="16.421875" style="0" customWidth="1"/>
    <col min="778" max="778" width="29.421875" style="0" bestFit="1" customWidth="1"/>
    <col min="779" max="779" width="16.421875" style="0" bestFit="1" customWidth="1"/>
    <col min="780" max="780" width="13.421875" style="0" customWidth="1"/>
    <col min="782" max="782" width="10.421875" style="0" bestFit="1" customWidth="1"/>
    <col min="784" max="784" width="10.421875" style="0" bestFit="1" customWidth="1"/>
    <col min="1026" max="1026" width="19.00390625" style="0" bestFit="1" customWidth="1"/>
    <col min="1027" max="1027" width="19.00390625" style="0" customWidth="1"/>
    <col min="1028" max="1028" width="34.421875" style="0" customWidth="1"/>
    <col min="1031" max="1031" width="11.421875" style="0" customWidth="1"/>
    <col min="1032" max="1032" width="16.421875" style="0" bestFit="1" customWidth="1"/>
    <col min="1033" max="1033" width="16.421875" style="0" customWidth="1"/>
    <col min="1034" max="1034" width="29.421875" style="0" bestFit="1" customWidth="1"/>
    <col min="1035" max="1035" width="16.421875" style="0" bestFit="1" customWidth="1"/>
    <col min="1036" max="1036" width="13.421875" style="0" customWidth="1"/>
    <col min="1038" max="1038" width="10.421875" style="0" bestFit="1" customWidth="1"/>
    <col min="1040" max="1040" width="10.421875" style="0" bestFit="1" customWidth="1"/>
    <col min="1282" max="1282" width="19.00390625" style="0" bestFit="1" customWidth="1"/>
    <col min="1283" max="1283" width="19.00390625" style="0" customWidth="1"/>
    <col min="1284" max="1284" width="34.421875" style="0" customWidth="1"/>
    <col min="1287" max="1287" width="11.421875" style="0" customWidth="1"/>
    <col min="1288" max="1288" width="16.421875" style="0" bestFit="1" customWidth="1"/>
    <col min="1289" max="1289" width="16.421875" style="0" customWidth="1"/>
    <col min="1290" max="1290" width="29.421875" style="0" bestFit="1" customWidth="1"/>
    <col min="1291" max="1291" width="16.421875" style="0" bestFit="1" customWidth="1"/>
    <col min="1292" max="1292" width="13.421875" style="0" customWidth="1"/>
    <col min="1294" max="1294" width="10.421875" style="0" bestFit="1" customWidth="1"/>
    <col min="1296" max="1296" width="10.421875" style="0" bestFit="1" customWidth="1"/>
    <col min="1538" max="1538" width="19.00390625" style="0" bestFit="1" customWidth="1"/>
    <col min="1539" max="1539" width="19.00390625" style="0" customWidth="1"/>
    <col min="1540" max="1540" width="34.421875" style="0" customWidth="1"/>
    <col min="1543" max="1543" width="11.421875" style="0" customWidth="1"/>
    <col min="1544" max="1544" width="16.421875" style="0" bestFit="1" customWidth="1"/>
    <col min="1545" max="1545" width="16.421875" style="0" customWidth="1"/>
    <col min="1546" max="1546" width="29.421875" style="0" bestFit="1" customWidth="1"/>
    <col min="1547" max="1547" width="16.421875" style="0" bestFit="1" customWidth="1"/>
    <col min="1548" max="1548" width="13.421875" style="0" customWidth="1"/>
    <col min="1550" max="1550" width="10.421875" style="0" bestFit="1" customWidth="1"/>
    <col min="1552" max="1552" width="10.421875" style="0" bestFit="1" customWidth="1"/>
    <col min="1794" max="1794" width="19.00390625" style="0" bestFit="1" customWidth="1"/>
    <col min="1795" max="1795" width="19.00390625" style="0" customWidth="1"/>
    <col min="1796" max="1796" width="34.421875" style="0" customWidth="1"/>
    <col min="1799" max="1799" width="11.421875" style="0" customWidth="1"/>
    <col min="1800" max="1800" width="16.421875" style="0" bestFit="1" customWidth="1"/>
    <col min="1801" max="1801" width="16.421875" style="0" customWidth="1"/>
    <col min="1802" max="1802" width="29.421875" style="0" bestFit="1" customWidth="1"/>
    <col min="1803" max="1803" width="16.421875" style="0" bestFit="1" customWidth="1"/>
    <col min="1804" max="1804" width="13.421875" style="0" customWidth="1"/>
    <col min="1806" max="1806" width="10.421875" style="0" bestFit="1" customWidth="1"/>
    <col min="1808" max="1808" width="10.421875" style="0" bestFit="1" customWidth="1"/>
    <col min="2050" max="2050" width="19.00390625" style="0" bestFit="1" customWidth="1"/>
    <col min="2051" max="2051" width="19.00390625" style="0" customWidth="1"/>
    <col min="2052" max="2052" width="34.421875" style="0" customWidth="1"/>
    <col min="2055" max="2055" width="11.421875" style="0" customWidth="1"/>
    <col min="2056" max="2056" width="16.421875" style="0" bestFit="1" customWidth="1"/>
    <col min="2057" max="2057" width="16.421875" style="0" customWidth="1"/>
    <col min="2058" max="2058" width="29.421875" style="0" bestFit="1" customWidth="1"/>
    <col min="2059" max="2059" width="16.421875" style="0" bestFit="1" customWidth="1"/>
    <col min="2060" max="2060" width="13.421875" style="0" customWidth="1"/>
    <col min="2062" max="2062" width="10.421875" style="0" bestFit="1" customWidth="1"/>
    <col min="2064" max="2064" width="10.421875" style="0" bestFit="1" customWidth="1"/>
    <col min="2306" max="2306" width="19.00390625" style="0" bestFit="1" customWidth="1"/>
    <col min="2307" max="2307" width="19.00390625" style="0" customWidth="1"/>
    <col min="2308" max="2308" width="34.421875" style="0" customWidth="1"/>
    <col min="2311" max="2311" width="11.421875" style="0" customWidth="1"/>
    <col min="2312" max="2312" width="16.421875" style="0" bestFit="1" customWidth="1"/>
    <col min="2313" max="2313" width="16.421875" style="0" customWidth="1"/>
    <col min="2314" max="2314" width="29.421875" style="0" bestFit="1" customWidth="1"/>
    <col min="2315" max="2315" width="16.421875" style="0" bestFit="1" customWidth="1"/>
    <col min="2316" max="2316" width="13.421875" style="0" customWidth="1"/>
    <col min="2318" max="2318" width="10.421875" style="0" bestFit="1" customWidth="1"/>
    <col min="2320" max="2320" width="10.421875" style="0" bestFit="1" customWidth="1"/>
    <col min="2562" max="2562" width="19.00390625" style="0" bestFit="1" customWidth="1"/>
    <col min="2563" max="2563" width="19.00390625" style="0" customWidth="1"/>
    <col min="2564" max="2564" width="34.421875" style="0" customWidth="1"/>
    <col min="2567" max="2567" width="11.421875" style="0" customWidth="1"/>
    <col min="2568" max="2568" width="16.421875" style="0" bestFit="1" customWidth="1"/>
    <col min="2569" max="2569" width="16.421875" style="0" customWidth="1"/>
    <col min="2570" max="2570" width="29.421875" style="0" bestFit="1" customWidth="1"/>
    <col min="2571" max="2571" width="16.421875" style="0" bestFit="1" customWidth="1"/>
    <col min="2572" max="2572" width="13.421875" style="0" customWidth="1"/>
    <col min="2574" max="2574" width="10.421875" style="0" bestFit="1" customWidth="1"/>
    <col min="2576" max="2576" width="10.421875" style="0" bestFit="1" customWidth="1"/>
    <col min="2818" max="2818" width="19.00390625" style="0" bestFit="1" customWidth="1"/>
    <col min="2819" max="2819" width="19.00390625" style="0" customWidth="1"/>
    <col min="2820" max="2820" width="34.421875" style="0" customWidth="1"/>
    <col min="2823" max="2823" width="11.421875" style="0" customWidth="1"/>
    <col min="2824" max="2824" width="16.421875" style="0" bestFit="1" customWidth="1"/>
    <col min="2825" max="2825" width="16.421875" style="0" customWidth="1"/>
    <col min="2826" max="2826" width="29.421875" style="0" bestFit="1" customWidth="1"/>
    <col min="2827" max="2827" width="16.421875" style="0" bestFit="1" customWidth="1"/>
    <col min="2828" max="2828" width="13.421875" style="0" customWidth="1"/>
    <col min="2830" max="2830" width="10.421875" style="0" bestFit="1" customWidth="1"/>
    <col min="2832" max="2832" width="10.421875" style="0" bestFit="1" customWidth="1"/>
    <col min="3074" max="3074" width="19.00390625" style="0" bestFit="1" customWidth="1"/>
    <col min="3075" max="3075" width="19.00390625" style="0" customWidth="1"/>
    <col min="3076" max="3076" width="34.421875" style="0" customWidth="1"/>
    <col min="3079" max="3079" width="11.421875" style="0" customWidth="1"/>
    <col min="3080" max="3080" width="16.421875" style="0" bestFit="1" customWidth="1"/>
    <col min="3081" max="3081" width="16.421875" style="0" customWidth="1"/>
    <col min="3082" max="3082" width="29.421875" style="0" bestFit="1" customWidth="1"/>
    <col min="3083" max="3083" width="16.421875" style="0" bestFit="1" customWidth="1"/>
    <col min="3084" max="3084" width="13.421875" style="0" customWidth="1"/>
    <col min="3086" max="3086" width="10.421875" style="0" bestFit="1" customWidth="1"/>
    <col min="3088" max="3088" width="10.421875" style="0" bestFit="1" customWidth="1"/>
    <col min="3330" max="3330" width="19.00390625" style="0" bestFit="1" customWidth="1"/>
    <col min="3331" max="3331" width="19.00390625" style="0" customWidth="1"/>
    <col min="3332" max="3332" width="34.421875" style="0" customWidth="1"/>
    <col min="3335" max="3335" width="11.421875" style="0" customWidth="1"/>
    <col min="3336" max="3336" width="16.421875" style="0" bestFit="1" customWidth="1"/>
    <col min="3337" max="3337" width="16.421875" style="0" customWidth="1"/>
    <col min="3338" max="3338" width="29.421875" style="0" bestFit="1" customWidth="1"/>
    <col min="3339" max="3339" width="16.421875" style="0" bestFit="1" customWidth="1"/>
    <col min="3340" max="3340" width="13.421875" style="0" customWidth="1"/>
    <col min="3342" max="3342" width="10.421875" style="0" bestFit="1" customWidth="1"/>
    <col min="3344" max="3344" width="10.421875" style="0" bestFit="1" customWidth="1"/>
    <col min="3586" max="3586" width="19.00390625" style="0" bestFit="1" customWidth="1"/>
    <col min="3587" max="3587" width="19.00390625" style="0" customWidth="1"/>
    <col min="3588" max="3588" width="34.421875" style="0" customWidth="1"/>
    <col min="3591" max="3591" width="11.421875" style="0" customWidth="1"/>
    <col min="3592" max="3592" width="16.421875" style="0" bestFit="1" customWidth="1"/>
    <col min="3593" max="3593" width="16.421875" style="0" customWidth="1"/>
    <col min="3594" max="3594" width="29.421875" style="0" bestFit="1" customWidth="1"/>
    <col min="3595" max="3595" width="16.421875" style="0" bestFit="1" customWidth="1"/>
    <col min="3596" max="3596" width="13.421875" style="0" customWidth="1"/>
    <col min="3598" max="3598" width="10.421875" style="0" bestFit="1" customWidth="1"/>
    <col min="3600" max="3600" width="10.421875" style="0" bestFit="1" customWidth="1"/>
    <col min="3842" max="3842" width="19.00390625" style="0" bestFit="1" customWidth="1"/>
    <col min="3843" max="3843" width="19.00390625" style="0" customWidth="1"/>
    <col min="3844" max="3844" width="34.421875" style="0" customWidth="1"/>
    <col min="3847" max="3847" width="11.421875" style="0" customWidth="1"/>
    <col min="3848" max="3848" width="16.421875" style="0" bestFit="1" customWidth="1"/>
    <col min="3849" max="3849" width="16.421875" style="0" customWidth="1"/>
    <col min="3850" max="3850" width="29.421875" style="0" bestFit="1" customWidth="1"/>
    <col min="3851" max="3851" width="16.421875" style="0" bestFit="1" customWidth="1"/>
    <col min="3852" max="3852" width="13.421875" style="0" customWidth="1"/>
    <col min="3854" max="3854" width="10.421875" style="0" bestFit="1" customWidth="1"/>
    <col min="3856" max="3856" width="10.421875" style="0" bestFit="1" customWidth="1"/>
    <col min="4098" max="4098" width="19.00390625" style="0" bestFit="1" customWidth="1"/>
    <col min="4099" max="4099" width="19.00390625" style="0" customWidth="1"/>
    <col min="4100" max="4100" width="34.421875" style="0" customWidth="1"/>
    <col min="4103" max="4103" width="11.421875" style="0" customWidth="1"/>
    <col min="4104" max="4104" width="16.421875" style="0" bestFit="1" customWidth="1"/>
    <col min="4105" max="4105" width="16.421875" style="0" customWidth="1"/>
    <col min="4106" max="4106" width="29.421875" style="0" bestFit="1" customWidth="1"/>
    <col min="4107" max="4107" width="16.421875" style="0" bestFit="1" customWidth="1"/>
    <col min="4108" max="4108" width="13.421875" style="0" customWidth="1"/>
    <col min="4110" max="4110" width="10.421875" style="0" bestFit="1" customWidth="1"/>
    <col min="4112" max="4112" width="10.421875" style="0" bestFit="1" customWidth="1"/>
    <col min="4354" max="4354" width="19.00390625" style="0" bestFit="1" customWidth="1"/>
    <col min="4355" max="4355" width="19.00390625" style="0" customWidth="1"/>
    <col min="4356" max="4356" width="34.421875" style="0" customWidth="1"/>
    <col min="4359" max="4359" width="11.421875" style="0" customWidth="1"/>
    <col min="4360" max="4360" width="16.421875" style="0" bestFit="1" customWidth="1"/>
    <col min="4361" max="4361" width="16.421875" style="0" customWidth="1"/>
    <col min="4362" max="4362" width="29.421875" style="0" bestFit="1" customWidth="1"/>
    <col min="4363" max="4363" width="16.421875" style="0" bestFit="1" customWidth="1"/>
    <col min="4364" max="4364" width="13.421875" style="0" customWidth="1"/>
    <col min="4366" max="4366" width="10.421875" style="0" bestFit="1" customWidth="1"/>
    <col min="4368" max="4368" width="10.421875" style="0" bestFit="1" customWidth="1"/>
    <col min="4610" max="4610" width="19.00390625" style="0" bestFit="1" customWidth="1"/>
    <col min="4611" max="4611" width="19.00390625" style="0" customWidth="1"/>
    <col min="4612" max="4612" width="34.421875" style="0" customWidth="1"/>
    <col min="4615" max="4615" width="11.421875" style="0" customWidth="1"/>
    <col min="4616" max="4616" width="16.421875" style="0" bestFit="1" customWidth="1"/>
    <col min="4617" max="4617" width="16.421875" style="0" customWidth="1"/>
    <col min="4618" max="4618" width="29.421875" style="0" bestFit="1" customWidth="1"/>
    <col min="4619" max="4619" width="16.421875" style="0" bestFit="1" customWidth="1"/>
    <col min="4620" max="4620" width="13.421875" style="0" customWidth="1"/>
    <col min="4622" max="4622" width="10.421875" style="0" bestFit="1" customWidth="1"/>
    <col min="4624" max="4624" width="10.421875" style="0" bestFit="1" customWidth="1"/>
    <col min="4866" max="4866" width="19.00390625" style="0" bestFit="1" customWidth="1"/>
    <col min="4867" max="4867" width="19.00390625" style="0" customWidth="1"/>
    <col min="4868" max="4868" width="34.421875" style="0" customWidth="1"/>
    <col min="4871" max="4871" width="11.421875" style="0" customWidth="1"/>
    <col min="4872" max="4872" width="16.421875" style="0" bestFit="1" customWidth="1"/>
    <col min="4873" max="4873" width="16.421875" style="0" customWidth="1"/>
    <col min="4874" max="4874" width="29.421875" style="0" bestFit="1" customWidth="1"/>
    <col min="4875" max="4875" width="16.421875" style="0" bestFit="1" customWidth="1"/>
    <col min="4876" max="4876" width="13.421875" style="0" customWidth="1"/>
    <col min="4878" max="4878" width="10.421875" style="0" bestFit="1" customWidth="1"/>
    <col min="4880" max="4880" width="10.421875" style="0" bestFit="1" customWidth="1"/>
    <col min="5122" max="5122" width="19.00390625" style="0" bestFit="1" customWidth="1"/>
    <col min="5123" max="5123" width="19.00390625" style="0" customWidth="1"/>
    <col min="5124" max="5124" width="34.421875" style="0" customWidth="1"/>
    <col min="5127" max="5127" width="11.421875" style="0" customWidth="1"/>
    <col min="5128" max="5128" width="16.421875" style="0" bestFit="1" customWidth="1"/>
    <col min="5129" max="5129" width="16.421875" style="0" customWidth="1"/>
    <col min="5130" max="5130" width="29.421875" style="0" bestFit="1" customWidth="1"/>
    <col min="5131" max="5131" width="16.421875" style="0" bestFit="1" customWidth="1"/>
    <col min="5132" max="5132" width="13.421875" style="0" customWidth="1"/>
    <col min="5134" max="5134" width="10.421875" style="0" bestFit="1" customWidth="1"/>
    <col min="5136" max="5136" width="10.421875" style="0" bestFit="1" customWidth="1"/>
    <col min="5378" max="5378" width="19.00390625" style="0" bestFit="1" customWidth="1"/>
    <col min="5379" max="5379" width="19.00390625" style="0" customWidth="1"/>
    <col min="5380" max="5380" width="34.421875" style="0" customWidth="1"/>
    <col min="5383" max="5383" width="11.421875" style="0" customWidth="1"/>
    <col min="5384" max="5384" width="16.421875" style="0" bestFit="1" customWidth="1"/>
    <col min="5385" max="5385" width="16.421875" style="0" customWidth="1"/>
    <col min="5386" max="5386" width="29.421875" style="0" bestFit="1" customWidth="1"/>
    <col min="5387" max="5387" width="16.421875" style="0" bestFit="1" customWidth="1"/>
    <col min="5388" max="5388" width="13.421875" style="0" customWidth="1"/>
    <col min="5390" max="5390" width="10.421875" style="0" bestFit="1" customWidth="1"/>
    <col min="5392" max="5392" width="10.421875" style="0" bestFit="1" customWidth="1"/>
    <col min="5634" max="5634" width="19.00390625" style="0" bestFit="1" customWidth="1"/>
    <col min="5635" max="5635" width="19.00390625" style="0" customWidth="1"/>
    <col min="5636" max="5636" width="34.421875" style="0" customWidth="1"/>
    <col min="5639" max="5639" width="11.421875" style="0" customWidth="1"/>
    <col min="5640" max="5640" width="16.421875" style="0" bestFit="1" customWidth="1"/>
    <col min="5641" max="5641" width="16.421875" style="0" customWidth="1"/>
    <col min="5642" max="5642" width="29.421875" style="0" bestFit="1" customWidth="1"/>
    <col min="5643" max="5643" width="16.421875" style="0" bestFit="1" customWidth="1"/>
    <col min="5644" max="5644" width="13.421875" style="0" customWidth="1"/>
    <col min="5646" max="5646" width="10.421875" style="0" bestFit="1" customWidth="1"/>
    <col min="5648" max="5648" width="10.421875" style="0" bestFit="1" customWidth="1"/>
    <col min="5890" max="5890" width="19.00390625" style="0" bestFit="1" customWidth="1"/>
    <col min="5891" max="5891" width="19.00390625" style="0" customWidth="1"/>
    <col min="5892" max="5892" width="34.421875" style="0" customWidth="1"/>
    <col min="5895" max="5895" width="11.421875" style="0" customWidth="1"/>
    <col min="5896" max="5896" width="16.421875" style="0" bestFit="1" customWidth="1"/>
    <col min="5897" max="5897" width="16.421875" style="0" customWidth="1"/>
    <col min="5898" max="5898" width="29.421875" style="0" bestFit="1" customWidth="1"/>
    <col min="5899" max="5899" width="16.421875" style="0" bestFit="1" customWidth="1"/>
    <col min="5900" max="5900" width="13.421875" style="0" customWidth="1"/>
    <col min="5902" max="5902" width="10.421875" style="0" bestFit="1" customWidth="1"/>
    <col min="5904" max="5904" width="10.421875" style="0" bestFit="1" customWidth="1"/>
    <col min="6146" max="6146" width="19.00390625" style="0" bestFit="1" customWidth="1"/>
    <col min="6147" max="6147" width="19.00390625" style="0" customWidth="1"/>
    <col min="6148" max="6148" width="34.421875" style="0" customWidth="1"/>
    <col min="6151" max="6151" width="11.421875" style="0" customWidth="1"/>
    <col min="6152" max="6152" width="16.421875" style="0" bestFit="1" customWidth="1"/>
    <col min="6153" max="6153" width="16.421875" style="0" customWidth="1"/>
    <col min="6154" max="6154" width="29.421875" style="0" bestFit="1" customWidth="1"/>
    <col min="6155" max="6155" width="16.421875" style="0" bestFit="1" customWidth="1"/>
    <col min="6156" max="6156" width="13.421875" style="0" customWidth="1"/>
    <col min="6158" max="6158" width="10.421875" style="0" bestFit="1" customWidth="1"/>
    <col min="6160" max="6160" width="10.421875" style="0" bestFit="1" customWidth="1"/>
    <col min="6402" max="6402" width="19.00390625" style="0" bestFit="1" customWidth="1"/>
    <col min="6403" max="6403" width="19.00390625" style="0" customWidth="1"/>
    <col min="6404" max="6404" width="34.421875" style="0" customWidth="1"/>
    <col min="6407" max="6407" width="11.421875" style="0" customWidth="1"/>
    <col min="6408" max="6408" width="16.421875" style="0" bestFit="1" customWidth="1"/>
    <col min="6409" max="6409" width="16.421875" style="0" customWidth="1"/>
    <col min="6410" max="6410" width="29.421875" style="0" bestFit="1" customWidth="1"/>
    <col min="6411" max="6411" width="16.421875" style="0" bestFit="1" customWidth="1"/>
    <col min="6412" max="6412" width="13.421875" style="0" customWidth="1"/>
    <col min="6414" max="6414" width="10.421875" style="0" bestFit="1" customWidth="1"/>
    <col min="6416" max="6416" width="10.421875" style="0" bestFit="1" customWidth="1"/>
    <col min="6658" max="6658" width="19.00390625" style="0" bestFit="1" customWidth="1"/>
    <col min="6659" max="6659" width="19.00390625" style="0" customWidth="1"/>
    <col min="6660" max="6660" width="34.421875" style="0" customWidth="1"/>
    <col min="6663" max="6663" width="11.421875" style="0" customWidth="1"/>
    <col min="6664" max="6664" width="16.421875" style="0" bestFit="1" customWidth="1"/>
    <col min="6665" max="6665" width="16.421875" style="0" customWidth="1"/>
    <col min="6666" max="6666" width="29.421875" style="0" bestFit="1" customWidth="1"/>
    <col min="6667" max="6667" width="16.421875" style="0" bestFit="1" customWidth="1"/>
    <col min="6668" max="6668" width="13.421875" style="0" customWidth="1"/>
    <col min="6670" max="6670" width="10.421875" style="0" bestFit="1" customWidth="1"/>
    <col min="6672" max="6672" width="10.421875" style="0" bestFit="1" customWidth="1"/>
    <col min="6914" max="6914" width="19.00390625" style="0" bestFit="1" customWidth="1"/>
    <col min="6915" max="6915" width="19.00390625" style="0" customWidth="1"/>
    <col min="6916" max="6916" width="34.421875" style="0" customWidth="1"/>
    <col min="6919" max="6919" width="11.421875" style="0" customWidth="1"/>
    <col min="6920" max="6920" width="16.421875" style="0" bestFit="1" customWidth="1"/>
    <col min="6921" max="6921" width="16.421875" style="0" customWidth="1"/>
    <col min="6922" max="6922" width="29.421875" style="0" bestFit="1" customWidth="1"/>
    <col min="6923" max="6923" width="16.421875" style="0" bestFit="1" customWidth="1"/>
    <col min="6924" max="6924" width="13.421875" style="0" customWidth="1"/>
    <col min="6926" max="6926" width="10.421875" style="0" bestFit="1" customWidth="1"/>
    <col min="6928" max="6928" width="10.421875" style="0" bestFit="1" customWidth="1"/>
    <col min="7170" max="7170" width="19.00390625" style="0" bestFit="1" customWidth="1"/>
    <col min="7171" max="7171" width="19.00390625" style="0" customWidth="1"/>
    <col min="7172" max="7172" width="34.421875" style="0" customWidth="1"/>
    <col min="7175" max="7175" width="11.421875" style="0" customWidth="1"/>
    <col min="7176" max="7176" width="16.421875" style="0" bestFit="1" customWidth="1"/>
    <col min="7177" max="7177" width="16.421875" style="0" customWidth="1"/>
    <col min="7178" max="7178" width="29.421875" style="0" bestFit="1" customWidth="1"/>
    <col min="7179" max="7179" width="16.421875" style="0" bestFit="1" customWidth="1"/>
    <col min="7180" max="7180" width="13.421875" style="0" customWidth="1"/>
    <col min="7182" max="7182" width="10.421875" style="0" bestFit="1" customWidth="1"/>
    <col min="7184" max="7184" width="10.421875" style="0" bestFit="1" customWidth="1"/>
    <col min="7426" max="7426" width="19.00390625" style="0" bestFit="1" customWidth="1"/>
    <col min="7427" max="7427" width="19.00390625" style="0" customWidth="1"/>
    <col min="7428" max="7428" width="34.421875" style="0" customWidth="1"/>
    <col min="7431" max="7431" width="11.421875" style="0" customWidth="1"/>
    <col min="7432" max="7432" width="16.421875" style="0" bestFit="1" customWidth="1"/>
    <col min="7433" max="7433" width="16.421875" style="0" customWidth="1"/>
    <col min="7434" max="7434" width="29.421875" style="0" bestFit="1" customWidth="1"/>
    <col min="7435" max="7435" width="16.421875" style="0" bestFit="1" customWidth="1"/>
    <col min="7436" max="7436" width="13.421875" style="0" customWidth="1"/>
    <col min="7438" max="7438" width="10.421875" style="0" bestFit="1" customWidth="1"/>
    <col min="7440" max="7440" width="10.421875" style="0" bestFit="1" customWidth="1"/>
    <col min="7682" max="7682" width="19.00390625" style="0" bestFit="1" customWidth="1"/>
    <col min="7683" max="7683" width="19.00390625" style="0" customWidth="1"/>
    <col min="7684" max="7684" width="34.421875" style="0" customWidth="1"/>
    <col min="7687" max="7687" width="11.421875" style="0" customWidth="1"/>
    <col min="7688" max="7688" width="16.421875" style="0" bestFit="1" customWidth="1"/>
    <col min="7689" max="7689" width="16.421875" style="0" customWidth="1"/>
    <col min="7690" max="7690" width="29.421875" style="0" bestFit="1" customWidth="1"/>
    <col min="7691" max="7691" width="16.421875" style="0" bestFit="1" customWidth="1"/>
    <col min="7692" max="7692" width="13.421875" style="0" customWidth="1"/>
    <col min="7694" max="7694" width="10.421875" style="0" bestFit="1" customWidth="1"/>
    <col min="7696" max="7696" width="10.421875" style="0" bestFit="1" customWidth="1"/>
    <col min="7938" max="7938" width="19.00390625" style="0" bestFit="1" customWidth="1"/>
    <col min="7939" max="7939" width="19.00390625" style="0" customWidth="1"/>
    <col min="7940" max="7940" width="34.421875" style="0" customWidth="1"/>
    <col min="7943" max="7943" width="11.421875" style="0" customWidth="1"/>
    <col min="7944" max="7944" width="16.421875" style="0" bestFit="1" customWidth="1"/>
    <col min="7945" max="7945" width="16.421875" style="0" customWidth="1"/>
    <col min="7946" max="7946" width="29.421875" style="0" bestFit="1" customWidth="1"/>
    <col min="7947" max="7947" width="16.421875" style="0" bestFit="1" customWidth="1"/>
    <col min="7948" max="7948" width="13.421875" style="0" customWidth="1"/>
    <col min="7950" max="7950" width="10.421875" style="0" bestFit="1" customWidth="1"/>
    <col min="7952" max="7952" width="10.421875" style="0" bestFit="1" customWidth="1"/>
    <col min="8194" max="8194" width="19.00390625" style="0" bestFit="1" customWidth="1"/>
    <col min="8195" max="8195" width="19.00390625" style="0" customWidth="1"/>
    <col min="8196" max="8196" width="34.421875" style="0" customWidth="1"/>
    <col min="8199" max="8199" width="11.421875" style="0" customWidth="1"/>
    <col min="8200" max="8200" width="16.421875" style="0" bestFit="1" customWidth="1"/>
    <col min="8201" max="8201" width="16.421875" style="0" customWidth="1"/>
    <col min="8202" max="8202" width="29.421875" style="0" bestFit="1" customWidth="1"/>
    <col min="8203" max="8203" width="16.421875" style="0" bestFit="1" customWidth="1"/>
    <col min="8204" max="8204" width="13.421875" style="0" customWidth="1"/>
    <col min="8206" max="8206" width="10.421875" style="0" bestFit="1" customWidth="1"/>
    <col min="8208" max="8208" width="10.421875" style="0" bestFit="1" customWidth="1"/>
    <col min="8450" max="8450" width="19.00390625" style="0" bestFit="1" customWidth="1"/>
    <col min="8451" max="8451" width="19.00390625" style="0" customWidth="1"/>
    <col min="8452" max="8452" width="34.421875" style="0" customWidth="1"/>
    <col min="8455" max="8455" width="11.421875" style="0" customWidth="1"/>
    <col min="8456" max="8456" width="16.421875" style="0" bestFit="1" customWidth="1"/>
    <col min="8457" max="8457" width="16.421875" style="0" customWidth="1"/>
    <col min="8458" max="8458" width="29.421875" style="0" bestFit="1" customWidth="1"/>
    <col min="8459" max="8459" width="16.421875" style="0" bestFit="1" customWidth="1"/>
    <col min="8460" max="8460" width="13.421875" style="0" customWidth="1"/>
    <col min="8462" max="8462" width="10.421875" style="0" bestFit="1" customWidth="1"/>
    <col min="8464" max="8464" width="10.421875" style="0" bestFit="1" customWidth="1"/>
    <col min="8706" max="8706" width="19.00390625" style="0" bestFit="1" customWidth="1"/>
    <col min="8707" max="8707" width="19.00390625" style="0" customWidth="1"/>
    <col min="8708" max="8708" width="34.421875" style="0" customWidth="1"/>
    <col min="8711" max="8711" width="11.421875" style="0" customWidth="1"/>
    <col min="8712" max="8712" width="16.421875" style="0" bestFit="1" customWidth="1"/>
    <col min="8713" max="8713" width="16.421875" style="0" customWidth="1"/>
    <col min="8714" max="8714" width="29.421875" style="0" bestFit="1" customWidth="1"/>
    <col min="8715" max="8715" width="16.421875" style="0" bestFit="1" customWidth="1"/>
    <col min="8716" max="8716" width="13.421875" style="0" customWidth="1"/>
    <col min="8718" max="8718" width="10.421875" style="0" bestFit="1" customWidth="1"/>
    <col min="8720" max="8720" width="10.421875" style="0" bestFit="1" customWidth="1"/>
    <col min="8962" max="8962" width="19.00390625" style="0" bestFit="1" customWidth="1"/>
    <col min="8963" max="8963" width="19.00390625" style="0" customWidth="1"/>
    <col min="8964" max="8964" width="34.421875" style="0" customWidth="1"/>
    <col min="8967" max="8967" width="11.421875" style="0" customWidth="1"/>
    <col min="8968" max="8968" width="16.421875" style="0" bestFit="1" customWidth="1"/>
    <col min="8969" max="8969" width="16.421875" style="0" customWidth="1"/>
    <col min="8970" max="8970" width="29.421875" style="0" bestFit="1" customWidth="1"/>
    <col min="8971" max="8971" width="16.421875" style="0" bestFit="1" customWidth="1"/>
    <col min="8972" max="8972" width="13.421875" style="0" customWidth="1"/>
    <col min="8974" max="8974" width="10.421875" style="0" bestFit="1" customWidth="1"/>
    <col min="8976" max="8976" width="10.421875" style="0" bestFit="1" customWidth="1"/>
    <col min="9218" max="9218" width="19.00390625" style="0" bestFit="1" customWidth="1"/>
    <col min="9219" max="9219" width="19.00390625" style="0" customWidth="1"/>
    <col min="9220" max="9220" width="34.421875" style="0" customWidth="1"/>
    <col min="9223" max="9223" width="11.421875" style="0" customWidth="1"/>
    <col min="9224" max="9224" width="16.421875" style="0" bestFit="1" customWidth="1"/>
    <col min="9225" max="9225" width="16.421875" style="0" customWidth="1"/>
    <col min="9226" max="9226" width="29.421875" style="0" bestFit="1" customWidth="1"/>
    <col min="9227" max="9227" width="16.421875" style="0" bestFit="1" customWidth="1"/>
    <col min="9228" max="9228" width="13.421875" style="0" customWidth="1"/>
    <col min="9230" max="9230" width="10.421875" style="0" bestFit="1" customWidth="1"/>
    <col min="9232" max="9232" width="10.421875" style="0" bestFit="1" customWidth="1"/>
    <col min="9474" max="9474" width="19.00390625" style="0" bestFit="1" customWidth="1"/>
    <col min="9475" max="9475" width="19.00390625" style="0" customWidth="1"/>
    <col min="9476" max="9476" width="34.421875" style="0" customWidth="1"/>
    <col min="9479" max="9479" width="11.421875" style="0" customWidth="1"/>
    <col min="9480" max="9480" width="16.421875" style="0" bestFit="1" customWidth="1"/>
    <col min="9481" max="9481" width="16.421875" style="0" customWidth="1"/>
    <col min="9482" max="9482" width="29.421875" style="0" bestFit="1" customWidth="1"/>
    <col min="9483" max="9483" width="16.421875" style="0" bestFit="1" customWidth="1"/>
    <col min="9484" max="9484" width="13.421875" style="0" customWidth="1"/>
    <col min="9486" max="9486" width="10.421875" style="0" bestFit="1" customWidth="1"/>
    <col min="9488" max="9488" width="10.421875" style="0" bestFit="1" customWidth="1"/>
    <col min="9730" max="9730" width="19.00390625" style="0" bestFit="1" customWidth="1"/>
    <col min="9731" max="9731" width="19.00390625" style="0" customWidth="1"/>
    <col min="9732" max="9732" width="34.421875" style="0" customWidth="1"/>
    <col min="9735" max="9735" width="11.421875" style="0" customWidth="1"/>
    <col min="9736" max="9736" width="16.421875" style="0" bestFit="1" customWidth="1"/>
    <col min="9737" max="9737" width="16.421875" style="0" customWidth="1"/>
    <col min="9738" max="9738" width="29.421875" style="0" bestFit="1" customWidth="1"/>
    <col min="9739" max="9739" width="16.421875" style="0" bestFit="1" customWidth="1"/>
    <col min="9740" max="9740" width="13.421875" style="0" customWidth="1"/>
    <col min="9742" max="9742" width="10.421875" style="0" bestFit="1" customWidth="1"/>
    <col min="9744" max="9744" width="10.421875" style="0" bestFit="1" customWidth="1"/>
    <col min="9986" max="9986" width="19.00390625" style="0" bestFit="1" customWidth="1"/>
    <col min="9987" max="9987" width="19.00390625" style="0" customWidth="1"/>
    <col min="9988" max="9988" width="34.421875" style="0" customWidth="1"/>
    <col min="9991" max="9991" width="11.421875" style="0" customWidth="1"/>
    <col min="9992" max="9992" width="16.421875" style="0" bestFit="1" customWidth="1"/>
    <col min="9993" max="9993" width="16.421875" style="0" customWidth="1"/>
    <col min="9994" max="9994" width="29.421875" style="0" bestFit="1" customWidth="1"/>
    <col min="9995" max="9995" width="16.421875" style="0" bestFit="1" customWidth="1"/>
    <col min="9996" max="9996" width="13.421875" style="0" customWidth="1"/>
    <col min="9998" max="9998" width="10.421875" style="0" bestFit="1" customWidth="1"/>
    <col min="10000" max="10000" width="10.421875" style="0" bestFit="1" customWidth="1"/>
    <col min="10242" max="10242" width="19.00390625" style="0" bestFit="1" customWidth="1"/>
    <col min="10243" max="10243" width="19.00390625" style="0" customWidth="1"/>
    <col min="10244" max="10244" width="34.421875" style="0" customWidth="1"/>
    <col min="10247" max="10247" width="11.421875" style="0" customWidth="1"/>
    <col min="10248" max="10248" width="16.421875" style="0" bestFit="1" customWidth="1"/>
    <col min="10249" max="10249" width="16.421875" style="0" customWidth="1"/>
    <col min="10250" max="10250" width="29.421875" style="0" bestFit="1" customWidth="1"/>
    <col min="10251" max="10251" width="16.421875" style="0" bestFit="1" customWidth="1"/>
    <col min="10252" max="10252" width="13.421875" style="0" customWidth="1"/>
    <col min="10254" max="10254" width="10.421875" style="0" bestFit="1" customWidth="1"/>
    <col min="10256" max="10256" width="10.421875" style="0" bestFit="1" customWidth="1"/>
    <col min="10498" max="10498" width="19.00390625" style="0" bestFit="1" customWidth="1"/>
    <col min="10499" max="10499" width="19.00390625" style="0" customWidth="1"/>
    <col min="10500" max="10500" width="34.421875" style="0" customWidth="1"/>
    <col min="10503" max="10503" width="11.421875" style="0" customWidth="1"/>
    <col min="10504" max="10504" width="16.421875" style="0" bestFit="1" customWidth="1"/>
    <col min="10505" max="10505" width="16.421875" style="0" customWidth="1"/>
    <col min="10506" max="10506" width="29.421875" style="0" bestFit="1" customWidth="1"/>
    <col min="10507" max="10507" width="16.421875" style="0" bestFit="1" customWidth="1"/>
    <col min="10508" max="10508" width="13.421875" style="0" customWidth="1"/>
    <col min="10510" max="10510" width="10.421875" style="0" bestFit="1" customWidth="1"/>
    <col min="10512" max="10512" width="10.421875" style="0" bestFit="1" customWidth="1"/>
    <col min="10754" max="10754" width="19.00390625" style="0" bestFit="1" customWidth="1"/>
    <col min="10755" max="10755" width="19.00390625" style="0" customWidth="1"/>
    <col min="10756" max="10756" width="34.421875" style="0" customWidth="1"/>
    <col min="10759" max="10759" width="11.421875" style="0" customWidth="1"/>
    <col min="10760" max="10760" width="16.421875" style="0" bestFit="1" customWidth="1"/>
    <col min="10761" max="10761" width="16.421875" style="0" customWidth="1"/>
    <col min="10762" max="10762" width="29.421875" style="0" bestFit="1" customWidth="1"/>
    <col min="10763" max="10763" width="16.421875" style="0" bestFit="1" customWidth="1"/>
    <col min="10764" max="10764" width="13.421875" style="0" customWidth="1"/>
    <col min="10766" max="10766" width="10.421875" style="0" bestFit="1" customWidth="1"/>
    <col min="10768" max="10768" width="10.421875" style="0" bestFit="1" customWidth="1"/>
    <col min="11010" max="11010" width="19.00390625" style="0" bestFit="1" customWidth="1"/>
    <col min="11011" max="11011" width="19.00390625" style="0" customWidth="1"/>
    <col min="11012" max="11012" width="34.421875" style="0" customWidth="1"/>
    <col min="11015" max="11015" width="11.421875" style="0" customWidth="1"/>
    <col min="11016" max="11016" width="16.421875" style="0" bestFit="1" customWidth="1"/>
    <col min="11017" max="11017" width="16.421875" style="0" customWidth="1"/>
    <col min="11018" max="11018" width="29.421875" style="0" bestFit="1" customWidth="1"/>
    <col min="11019" max="11019" width="16.421875" style="0" bestFit="1" customWidth="1"/>
    <col min="11020" max="11020" width="13.421875" style="0" customWidth="1"/>
    <col min="11022" max="11022" width="10.421875" style="0" bestFit="1" customWidth="1"/>
    <col min="11024" max="11024" width="10.421875" style="0" bestFit="1" customWidth="1"/>
    <col min="11266" max="11266" width="19.00390625" style="0" bestFit="1" customWidth="1"/>
    <col min="11267" max="11267" width="19.00390625" style="0" customWidth="1"/>
    <col min="11268" max="11268" width="34.421875" style="0" customWidth="1"/>
    <col min="11271" max="11271" width="11.421875" style="0" customWidth="1"/>
    <col min="11272" max="11272" width="16.421875" style="0" bestFit="1" customWidth="1"/>
    <col min="11273" max="11273" width="16.421875" style="0" customWidth="1"/>
    <col min="11274" max="11274" width="29.421875" style="0" bestFit="1" customWidth="1"/>
    <col min="11275" max="11275" width="16.421875" style="0" bestFit="1" customWidth="1"/>
    <col min="11276" max="11276" width="13.421875" style="0" customWidth="1"/>
    <col min="11278" max="11278" width="10.421875" style="0" bestFit="1" customWidth="1"/>
    <col min="11280" max="11280" width="10.421875" style="0" bestFit="1" customWidth="1"/>
    <col min="11522" max="11522" width="19.00390625" style="0" bestFit="1" customWidth="1"/>
    <col min="11523" max="11523" width="19.00390625" style="0" customWidth="1"/>
    <col min="11524" max="11524" width="34.421875" style="0" customWidth="1"/>
    <col min="11527" max="11527" width="11.421875" style="0" customWidth="1"/>
    <col min="11528" max="11528" width="16.421875" style="0" bestFit="1" customWidth="1"/>
    <col min="11529" max="11529" width="16.421875" style="0" customWidth="1"/>
    <col min="11530" max="11530" width="29.421875" style="0" bestFit="1" customWidth="1"/>
    <col min="11531" max="11531" width="16.421875" style="0" bestFit="1" customWidth="1"/>
    <col min="11532" max="11532" width="13.421875" style="0" customWidth="1"/>
    <col min="11534" max="11534" width="10.421875" style="0" bestFit="1" customWidth="1"/>
    <col min="11536" max="11536" width="10.421875" style="0" bestFit="1" customWidth="1"/>
    <col min="11778" max="11778" width="19.00390625" style="0" bestFit="1" customWidth="1"/>
    <col min="11779" max="11779" width="19.00390625" style="0" customWidth="1"/>
    <col min="11780" max="11780" width="34.421875" style="0" customWidth="1"/>
    <col min="11783" max="11783" width="11.421875" style="0" customWidth="1"/>
    <col min="11784" max="11784" width="16.421875" style="0" bestFit="1" customWidth="1"/>
    <col min="11785" max="11785" width="16.421875" style="0" customWidth="1"/>
    <col min="11786" max="11786" width="29.421875" style="0" bestFit="1" customWidth="1"/>
    <col min="11787" max="11787" width="16.421875" style="0" bestFit="1" customWidth="1"/>
    <col min="11788" max="11788" width="13.421875" style="0" customWidth="1"/>
    <col min="11790" max="11790" width="10.421875" style="0" bestFit="1" customWidth="1"/>
    <col min="11792" max="11792" width="10.421875" style="0" bestFit="1" customWidth="1"/>
    <col min="12034" max="12034" width="19.00390625" style="0" bestFit="1" customWidth="1"/>
    <col min="12035" max="12035" width="19.00390625" style="0" customWidth="1"/>
    <col min="12036" max="12036" width="34.421875" style="0" customWidth="1"/>
    <col min="12039" max="12039" width="11.421875" style="0" customWidth="1"/>
    <col min="12040" max="12040" width="16.421875" style="0" bestFit="1" customWidth="1"/>
    <col min="12041" max="12041" width="16.421875" style="0" customWidth="1"/>
    <col min="12042" max="12042" width="29.421875" style="0" bestFit="1" customWidth="1"/>
    <col min="12043" max="12043" width="16.421875" style="0" bestFit="1" customWidth="1"/>
    <col min="12044" max="12044" width="13.421875" style="0" customWidth="1"/>
    <col min="12046" max="12046" width="10.421875" style="0" bestFit="1" customWidth="1"/>
    <col min="12048" max="12048" width="10.421875" style="0" bestFit="1" customWidth="1"/>
    <col min="12290" max="12290" width="19.00390625" style="0" bestFit="1" customWidth="1"/>
    <col min="12291" max="12291" width="19.00390625" style="0" customWidth="1"/>
    <col min="12292" max="12292" width="34.421875" style="0" customWidth="1"/>
    <col min="12295" max="12295" width="11.421875" style="0" customWidth="1"/>
    <col min="12296" max="12296" width="16.421875" style="0" bestFit="1" customWidth="1"/>
    <col min="12297" max="12297" width="16.421875" style="0" customWidth="1"/>
    <col min="12298" max="12298" width="29.421875" style="0" bestFit="1" customWidth="1"/>
    <col min="12299" max="12299" width="16.421875" style="0" bestFit="1" customWidth="1"/>
    <col min="12300" max="12300" width="13.421875" style="0" customWidth="1"/>
    <col min="12302" max="12302" width="10.421875" style="0" bestFit="1" customWidth="1"/>
    <col min="12304" max="12304" width="10.421875" style="0" bestFit="1" customWidth="1"/>
    <col min="12546" max="12546" width="19.00390625" style="0" bestFit="1" customWidth="1"/>
    <col min="12547" max="12547" width="19.00390625" style="0" customWidth="1"/>
    <col min="12548" max="12548" width="34.421875" style="0" customWidth="1"/>
    <col min="12551" max="12551" width="11.421875" style="0" customWidth="1"/>
    <col min="12552" max="12552" width="16.421875" style="0" bestFit="1" customWidth="1"/>
    <col min="12553" max="12553" width="16.421875" style="0" customWidth="1"/>
    <col min="12554" max="12554" width="29.421875" style="0" bestFit="1" customWidth="1"/>
    <col min="12555" max="12555" width="16.421875" style="0" bestFit="1" customWidth="1"/>
    <col min="12556" max="12556" width="13.421875" style="0" customWidth="1"/>
    <col min="12558" max="12558" width="10.421875" style="0" bestFit="1" customWidth="1"/>
    <col min="12560" max="12560" width="10.421875" style="0" bestFit="1" customWidth="1"/>
    <col min="12802" max="12802" width="19.00390625" style="0" bestFit="1" customWidth="1"/>
    <col min="12803" max="12803" width="19.00390625" style="0" customWidth="1"/>
    <col min="12804" max="12804" width="34.421875" style="0" customWidth="1"/>
    <col min="12807" max="12807" width="11.421875" style="0" customWidth="1"/>
    <col min="12808" max="12808" width="16.421875" style="0" bestFit="1" customWidth="1"/>
    <col min="12809" max="12809" width="16.421875" style="0" customWidth="1"/>
    <col min="12810" max="12810" width="29.421875" style="0" bestFit="1" customWidth="1"/>
    <col min="12811" max="12811" width="16.421875" style="0" bestFit="1" customWidth="1"/>
    <col min="12812" max="12812" width="13.421875" style="0" customWidth="1"/>
    <col min="12814" max="12814" width="10.421875" style="0" bestFit="1" customWidth="1"/>
    <col min="12816" max="12816" width="10.421875" style="0" bestFit="1" customWidth="1"/>
    <col min="13058" max="13058" width="19.00390625" style="0" bestFit="1" customWidth="1"/>
    <col min="13059" max="13059" width="19.00390625" style="0" customWidth="1"/>
    <col min="13060" max="13060" width="34.421875" style="0" customWidth="1"/>
    <col min="13063" max="13063" width="11.421875" style="0" customWidth="1"/>
    <col min="13064" max="13064" width="16.421875" style="0" bestFit="1" customWidth="1"/>
    <col min="13065" max="13065" width="16.421875" style="0" customWidth="1"/>
    <col min="13066" max="13066" width="29.421875" style="0" bestFit="1" customWidth="1"/>
    <col min="13067" max="13067" width="16.421875" style="0" bestFit="1" customWidth="1"/>
    <col min="13068" max="13068" width="13.421875" style="0" customWidth="1"/>
    <col min="13070" max="13070" width="10.421875" style="0" bestFit="1" customWidth="1"/>
    <col min="13072" max="13072" width="10.421875" style="0" bestFit="1" customWidth="1"/>
    <col min="13314" max="13314" width="19.00390625" style="0" bestFit="1" customWidth="1"/>
    <col min="13315" max="13315" width="19.00390625" style="0" customWidth="1"/>
    <col min="13316" max="13316" width="34.421875" style="0" customWidth="1"/>
    <col min="13319" max="13319" width="11.421875" style="0" customWidth="1"/>
    <col min="13320" max="13320" width="16.421875" style="0" bestFit="1" customWidth="1"/>
    <col min="13321" max="13321" width="16.421875" style="0" customWidth="1"/>
    <col min="13322" max="13322" width="29.421875" style="0" bestFit="1" customWidth="1"/>
    <col min="13323" max="13323" width="16.421875" style="0" bestFit="1" customWidth="1"/>
    <col min="13324" max="13324" width="13.421875" style="0" customWidth="1"/>
    <col min="13326" max="13326" width="10.421875" style="0" bestFit="1" customWidth="1"/>
    <col min="13328" max="13328" width="10.421875" style="0" bestFit="1" customWidth="1"/>
    <col min="13570" max="13570" width="19.00390625" style="0" bestFit="1" customWidth="1"/>
    <col min="13571" max="13571" width="19.00390625" style="0" customWidth="1"/>
    <col min="13572" max="13572" width="34.421875" style="0" customWidth="1"/>
    <col min="13575" max="13575" width="11.421875" style="0" customWidth="1"/>
    <col min="13576" max="13576" width="16.421875" style="0" bestFit="1" customWidth="1"/>
    <col min="13577" max="13577" width="16.421875" style="0" customWidth="1"/>
    <col min="13578" max="13578" width="29.421875" style="0" bestFit="1" customWidth="1"/>
    <col min="13579" max="13579" width="16.421875" style="0" bestFit="1" customWidth="1"/>
    <col min="13580" max="13580" width="13.421875" style="0" customWidth="1"/>
    <col min="13582" max="13582" width="10.421875" style="0" bestFit="1" customWidth="1"/>
    <col min="13584" max="13584" width="10.421875" style="0" bestFit="1" customWidth="1"/>
    <col min="13826" max="13826" width="19.00390625" style="0" bestFit="1" customWidth="1"/>
    <col min="13827" max="13827" width="19.00390625" style="0" customWidth="1"/>
    <col min="13828" max="13828" width="34.421875" style="0" customWidth="1"/>
    <col min="13831" max="13831" width="11.421875" style="0" customWidth="1"/>
    <col min="13832" max="13832" width="16.421875" style="0" bestFit="1" customWidth="1"/>
    <col min="13833" max="13833" width="16.421875" style="0" customWidth="1"/>
    <col min="13834" max="13834" width="29.421875" style="0" bestFit="1" customWidth="1"/>
    <col min="13835" max="13835" width="16.421875" style="0" bestFit="1" customWidth="1"/>
    <col min="13836" max="13836" width="13.421875" style="0" customWidth="1"/>
    <col min="13838" max="13838" width="10.421875" style="0" bestFit="1" customWidth="1"/>
    <col min="13840" max="13840" width="10.421875" style="0" bestFit="1" customWidth="1"/>
    <col min="14082" max="14082" width="19.00390625" style="0" bestFit="1" customWidth="1"/>
    <col min="14083" max="14083" width="19.00390625" style="0" customWidth="1"/>
    <col min="14084" max="14084" width="34.421875" style="0" customWidth="1"/>
    <col min="14087" max="14087" width="11.421875" style="0" customWidth="1"/>
    <col min="14088" max="14088" width="16.421875" style="0" bestFit="1" customWidth="1"/>
    <col min="14089" max="14089" width="16.421875" style="0" customWidth="1"/>
    <col min="14090" max="14090" width="29.421875" style="0" bestFit="1" customWidth="1"/>
    <col min="14091" max="14091" width="16.421875" style="0" bestFit="1" customWidth="1"/>
    <col min="14092" max="14092" width="13.421875" style="0" customWidth="1"/>
    <col min="14094" max="14094" width="10.421875" style="0" bestFit="1" customWidth="1"/>
    <col min="14096" max="14096" width="10.421875" style="0" bestFit="1" customWidth="1"/>
    <col min="14338" max="14338" width="19.00390625" style="0" bestFit="1" customWidth="1"/>
    <col min="14339" max="14339" width="19.00390625" style="0" customWidth="1"/>
    <col min="14340" max="14340" width="34.421875" style="0" customWidth="1"/>
    <col min="14343" max="14343" width="11.421875" style="0" customWidth="1"/>
    <col min="14344" max="14344" width="16.421875" style="0" bestFit="1" customWidth="1"/>
    <col min="14345" max="14345" width="16.421875" style="0" customWidth="1"/>
    <col min="14346" max="14346" width="29.421875" style="0" bestFit="1" customWidth="1"/>
    <col min="14347" max="14347" width="16.421875" style="0" bestFit="1" customWidth="1"/>
    <col min="14348" max="14348" width="13.421875" style="0" customWidth="1"/>
    <col min="14350" max="14350" width="10.421875" style="0" bestFit="1" customWidth="1"/>
    <col min="14352" max="14352" width="10.421875" style="0" bestFit="1" customWidth="1"/>
    <col min="14594" max="14594" width="19.00390625" style="0" bestFit="1" customWidth="1"/>
    <col min="14595" max="14595" width="19.00390625" style="0" customWidth="1"/>
    <col min="14596" max="14596" width="34.421875" style="0" customWidth="1"/>
    <col min="14599" max="14599" width="11.421875" style="0" customWidth="1"/>
    <col min="14600" max="14600" width="16.421875" style="0" bestFit="1" customWidth="1"/>
    <col min="14601" max="14601" width="16.421875" style="0" customWidth="1"/>
    <col min="14602" max="14602" width="29.421875" style="0" bestFit="1" customWidth="1"/>
    <col min="14603" max="14603" width="16.421875" style="0" bestFit="1" customWidth="1"/>
    <col min="14604" max="14604" width="13.421875" style="0" customWidth="1"/>
    <col min="14606" max="14606" width="10.421875" style="0" bestFit="1" customWidth="1"/>
    <col min="14608" max="14608" width="10.421875" style="0" bestFit="1" customWidth="1"/>
    <col min="14850" max="14850" width="19.00390625" style="0" bestFit="1" customWidth="1"/>
    <col min="14851" max="14851" width="19.00390625" style="0" customWidth="1"/>
    <col min="14852" max="14852" width="34.421875" style="0" customWidth="1"/>
    <col min="14855" max="14855" width="11.421875" style="0" customWidth="1"/>
    <col min="14856" max="14856" width="16.421875" style="0" bestFit="1" customWidth="1"/>
    <col min="14857" max="14857" width="16.421875" style="0" customWidth="1"/>
    <col min="14858" max="14858" width="29.421875" style="0" bestFit="1" customWidth="1"/>
    <col min="14859" max="14859" width="16.421875" style="0" bestFit="1" customWidth="1"/>
    <col min="14860" max="14860" width="13.421875" style="0" customWidth="1"/>
    <col min="14862" max="14862" width="10.421875" style="0" bestFit="1" customWidth="1"/>
    <col min="14864" max="14864" width="10.421875" style="0" bestFit="1" customWidth="1"/>
    <col min="15106" max="15106" width="19.00390625" style="0" bestFit="1" customWidth="1"/>
    <col min="15107" max="15107" width="19.00390625" style="0" customWidth="1"/>
    <col min="15108" max="15108" width="34.421875" style="0" customWidth="1"/>
    <col min="15111" max="15111" width="11.421875" style="0" customWidth="1"/>
    <col min="15112" max="15112" width="16.421875" style="0" bestFit="1" customWidth="1"/>
    <col min="15113" max="15113" width="16.421875" style="0" customWidth="1"/>
    <col min="15114" max="15114" width="29.421875" style="0" bestFit="1" customWidth="1"/>
    <col min="15115" max="15115" width="16.421875" style="0" bestFit="1" customWidth="1"/>
    <col min="15116" max="15116" width="13.421875" style="0" customWidth="1"/>
    <col min="15118" max="15118" width="10.421875" style="0" bestFit="1" customWidth="1"/>
    <col min="15120" max="15120" width="10.421875" style="0" bestFit="1" customWidth="1"/>
    <col min="15362" max="15362" width="19.00390625" style="0" bestFit="1" customWidth="1"/>
    <col min="15363" max="15363" width="19.00390625" style="0" customWidth="1"/>
    <col min="15364" max="15364" width="34.421875" style="0" customWidth="1"/>
    <col min="15367" max="15367" width="11.421875" style="0" customWidth="1"/>
    <col min="15368" max="15368" width="16.421875" style="0" bestFit="1" customWidth="1"/>
    <col min="15369" max="15369" width="16.421875" style="0" customWidth="1"/>
    <col min="15370" max="15370" width="29.421875" style="0" bestFit="1" customWidth="1"/>
    <col min="15371" max="15371" width="16.421875" style="0" bestFit="1" customWidth="1"/>
    <col min="15372" max="15372" width="13.421875" style="0" customWidth="1"/>
    <col min="15374" max="15374" width="10.421875" style="0" bestFit="1" customWidth="1"/>
    <col min="15376" max="15376" width="10.421875" style="0" bestFit="1" customWidth="1"/>
    <col min="15618" max="15618" width="19.00390625" style="0" bestFit="1" customWidth="1"/>
    <col min="15619" max="15619" width="19.00390625" style="0" customWidth="1"/>
    <col min="15620" max="15620" width="34.421875" style="0" customWidth="1"/>
    <col min="15623" max="15623" width="11.421875" style="0" customWidth="1"/>
    <col min="15624" max="15624" width="16.421875" style="0" bestFit="1" customWidth="1"/>
    <col min="15625" max="15625" width="16.421875" style="0" customWidth="1"/>
    <col min="15626" max="15626" width="29.421875" style="0" bestFit="1" customWidth="1"/>
    <col min="15627" max="15627" width="16.421875" style="0" bestFit="1" customWidth="1"/>
    <col min="15628" max="15628" width="13.421875" style="0" customWidth="1"/>
    <col min="15630" max="15630" width="10.421875" style="0" bestFit="1" customWidth="1"/>
    <col min="15632" max="15632" width="10.421875" style="0" bestFit="1" customWidth="1"/>
    <col min="15874" max="15874" width="19.00390625" style="0" bestFit="1" customWidth="1"/>
    <col min="15875" max="15875" width="19.00390625" style="0" customWidth="1"/>
    <col min="15876" max="15876" width="34.421875" style="0" customWidth="1"/>
    <col min="15879" max="15879" width="11.421875" style="0" customWidth="1"/>
    <col min="15880" max="15880" width="16.421875" style="0" bestFit="1" customWidth="1"/>
    <col min="15881" max="15881" width="16.421875" style="0" customWidth="1"/>
    <col min="15882" max="15882" width="29.421875" style="0" bestFit="1" customWidth="1"/>
    <col min="15883" max="15883" width="16.421875" style="0" bestFit="1" customWidth="1"/>
    <col min="15884" max="15884" width="13.421875" style="0" customWidth="1"/>
    <col min="15886" max="15886" width="10.421875" style="0" bestFit="1" customWidth="1"/>
    <col min="15888" max="15888" width="10.421875" style="0" bestFit="1" customWidth="1"/>
    <col min="16130" max="16130" width="19.00390625" style="0" bestFit="1" customWidth="1"/>
    <col min="16131" max="16131" width="19.00390625" style="0" customWidth="1"/>
    <col min="16132" max="16132" width="34.421875" style="0" customWidth="1"/>
    <col min="16135" max="16135" width="11.421875" style="0" customWidth="1"/>
    <col min="16136" max="16136" width="16.421875" style="0" bestFit="1" customWidth="1"/>
    <col min="16137" max="16137" width="16.421875" style="0" customWidth="1"/>
    <col min="16138" max="16138" width="29.421875" style="0" bestFit="1" customWidth="1"/>
    <col min="16139" max="16139" width="16.421875" style="0" bestFit="1" customWidth="1"/>
    <col min="16140" max="16140" width="13.421875" style="0" customWidth="1"/>
    <col min="16142" max="16142" width="10.421875" style="0" bestFit="1" customWidth="1"/>
    <col min="16144" max="16144" width="10.421875" style="0" bestFit="1" customWidth="1"/>
  </cols>
  <sheetData>
    <row r="1" spans="2:8" ht="15">
      <c r="B1" t="s">
        <v>237</v>
      </c>
      <c r="C1" s="1" t="s">
        <v>244</v>
      </c>
      <c r="F1" s="1" t="s">
        <v>245</v>
      </c>
      <c r="G1" s="1"/>
      <c r="H1" s="1"/>
    </row>
    <row r="2" spans="2:3" ht="15">
      <c r="B2" t="s">
        <v>240</v>
      </c>
      <c r="C2" s="1" t="s">
        <v>246</v>
      </c>
    </row>
    <row r="3" spans="2:3" ht="15">
      <c r="B3" t="s">
        <v>86</v>
      </c>
      <c r="C3" t="s">
        <v>247</v>
      </c>
    </row>
    <row r="5" spans="1:12" ht="16.5" customHeight="1">
      <c r="A5" t="s">
        <v>204</v>
      </c>
      <c r="B5" t="s">
        <v>48</v>
      </c>
      <c r="C5" t="s">
        <v>205</v>
      </c>
      <c r="D5" t="s">
        <v>206</v>
      </c>
      <c r="F5" t="s">
        <v>123</v>
      </c>
      <c r="G5" t="s">
        <v>208</v>
      </c>
      <c r="H5" t="s">
        <v>221</v>
      </c>
      <c r="I5" t="s">
        <v>222</v>
      </c>
      <c r="J5" t="s">
        <v>223</v>
      </c>
      <c r="K5" t="s">
        <v>224</v>
      </c>
      <c r="L5" t="s">
        <v>225</v>
      </c>
    </row>
    <row r="7" ht="15">
      <c r="A7" t="s">
        <v>226</v>
      </c>
    </row>
    <row r="8" spans="1:16" ht="15">
      <c r="A8" t="s">
        <v>212</v>
      </c>
      <c r="B8" t="s">
        <v>96</v>
      </c>
      <c r="C8" t="s">
        <v>227</v>
      </c>
      <c r="D8" t="s">
        <v>52</v>
      </c>
      <c r="F8">
        <v>1</v>
      </c>
      <c r="G8">
        <v>2</v>
      </c>
      <c r="H8">
        <v>500</v>
      </c>
      <c r="I8">
        <f>H8/G8</f>
        <v>250</v>
      </c>
      <c r="J8">
        <v>45</v>
      </c>
      <c r="K8">
        <f>H8*30+1000</f>
        <v>16000</v>
      </c>
      <c r="L8">
        <f>K8/G8</f>
        <v>8000</v>
      </c>
      <c r="N8" s="163"/>
      <c r="P8" s="163"/>
    </row>
    <row r="9" spans="1:16" ht="15">
      <c r="A9" t="s">
        <v>212</v>
      </c>
      <c r="B9" t="s">
        <v>96</v>
      </c>
      <c r="C9" t="s">
        <v>227</v>
      </c>
      <c r="D9" t="s">
        <v>52</v>
      </c>
      <c r="F9">
        <v>1</v>
      </c>
      <c r="G9">
        <v>1</v>
      </c>
      <c r="H9">
        <v>300</v>
      </c>
      <c r="I9">
        <f aca="true" t="shared" si="0" ref="I9:I29">H9/G9</f>
        <v>300</v>
      </c>
      <c r="J9">
        <v>20</v>
      </c>
      <c r="K9">
        <f aca="true" t="shared" si="1" ref="K9:K29">H9*30+1000</f>
        <v>10000</v>
      </c>
      <c r="L9">
        <f aca="true" t="shared" si="2" ref="L9:L29">K9/G9</f>
        <v>10000</v>
      </c>
      <c r="N9" s="163"/>
      <c r="P9" s="163"/>
    </row>
    <row r="10" spans="1:16" ht="15">
      <c r="A10" t="s">
        <v>212</v>
      </c>
      <c r="B10" t="s">
        <v>98</v>
      </c>
      <c r="C10" t="s">
        <v>227</v>
      </c>
      <c r="D10" t="s">
        <v>52</v>
      </c>
      <c r="F10">
        <v>4</v>
      </c>
      <c r="G10">
        <v>1</v>
      </c>
      <c r="H10">
        <v>600</v>
      </c>
      <c r="I10">
        <f t="shared" si="0"/>
        <v>600</v>
      </c>
      <c r="J10">
        <v>45</v>
      </c>
      <c r="K10">
        <f>H10*30+4000</f>
        <v>22000</v>
      </c>
      <c r="L10">
        <f t="shared" si="2"/>
        <v>22000</v>
      </c>
      <c r="N10" s="163"/>
      <c r="P10" s="163"/>
    </row>
    <row r="11" spans="1:16" ht="15">
      <c r="A11" t="s">
        <v>212</v>
      </c>
      <c r="B11" t="s">
        <v>96</v>
      </c>
      <c r="C11" t="s">
        <v>227</v>
      </c>
      <c r="D11" t="s">
        <v>52</v>
      </c>
      <c r="F11">
        <v>2</v>
      </c>
      <c r="G11">
        <v>2</v>
      </c>
      <c r="H11">
        <v>400</v>
      </c>
      <c r="I11">
        <f t="shared" si="0"/>
        <v>200</v>
      </c>
      <c r="J11">
        <v>45</v>
      </c>
      <c r="K11">
        <f>H11*30+2000</f>
        <v>14000</v>
      </c>
      <c r="L11">
        <f t="shared" si="2"/>
        <v>7000</v>
      </c>
      <c r="N11" s="163"/>
      <c r="P11" s="163"/>
    </row>
    <row r="12" spans="1:16" ht="15">
      <c r="A12" t="s">
        <v>212</v>
      </c>
      <c r="B12" t="s">
        <v>96</v>
      </c>
      <c r="C12" t="s">
        <v>227</v>
      </c>
      <c r="D12" t="s">
        <v>52</v>
      </c>
      <c r="F12">
        <v>1</v>
      </c>
      <c r="G12">
        <v>1</v>
      </c>
      <c r="H12">
        <v>300</v>
      </c>
      <c r="I12">
        <f t="shared" si="0"/>
        <v>300</v>
      </c>
      <c r="J12">
        <v>45</v>
      </c>
      <c r="K12">
        <f t="shared" si="1"/>
        <v>10000</v>
      </c>
      <c r="L12">
        <f t="shared" si="2"/>
        <v>10000</v>
      </c>
      <c r="N12" s="163"/>
      <c r="P12" s="163"/>
    </row>
    <row r="13" spans="1:16" ht="15">
      <c r="A13" t="s">
        <v>212</v>
      </c>
      <c r="B13" t="s">
        <v>96</v>
      </c>
      <c r="C13" t="s">
        <v>227</v>
      </c>
      <c r="D13" t="s">
        <v>52</v>
      </c>
      <c r="F13">
        <v>3</v>
      </c>
      <c r="G13">
        <v>1</v>
      </c>
      <c r="H13">
        <v>200</v>
      </c>
      <c r="I13">
        <f t="shared" si="0"/>
        <v>200</v>
      </c>
      <c r="J13">
        <v>45</v>
      </c>
      <c r="K13">
        <f>H13*30+3000</f>
        <v>9000</v>
      </c>
      <c r="L13">
        <f t="shared" si="2"/>
        <v>9000</v>
      </c>
      <c r="N13" s="163"/>
      <c r="P13" s="163"/>
    </row>
    <row r="14" spans="1:16" ht="15">
      <c r="A14" t="s">
        <v>226</v>
      </c>
      <c r="B14" t="s">
        <v>228</v>
      </c>
      <c r="C14" t="s">
        <v>227</v>
      </c>
      <c r="D14" t="s">
        <v>52</v>
      </c>
      <c r="F14">
        <v>1</v>
      </c>
      <c r="G14">
        <v>2</v>
      </c>
      <c r="H14">
        <v>500</v>
      </c>
      <c r="I14">
        <f t="shared" si="0"/>
        <v>250</v>
      </c>
      <c r="J14">
        <v>49</v>
      </c>
      <c r="K14">
        <f t="shared" si="1"/>
        <v>16000</v>
      </c>
      <c r="L14">
        <f t="shared" si="2"/>
        <v>8000</v>
      </c>
      <c r="N14" s="163"/>
      <c r="P14" s="163"/>
    </row>
    <row r="15" spans="1:16" ht="15">
      <c r="A15" t="s">
        <v>229</v>
      </c>
      <c r="B15" t="s">
        <v>97</v>
      </c>
      <c r="C15" t="s">
        <v>227</v>
      </c>
      <c r="D15" t="s">
        <v>52</v>
      </c>
      <c r="F15">
        <v>2</v>
      </c>
      <c r="G15">
        <v>1</v>
      </c>
      <c r="H15">
        <v>600</v>
      </c>
      <c r="I15">
        <f t="shared" si="0"/>
        <v>600</v>
      </c>
      <c r="J15">
        <v>20</v>
      </c>
      <c r="K15">
        <f>H15*30+2000</f>
        <v>20000</v>
      </c>
      <c r="L15">
        <f t="shared" si="2"/>
        <v>20000</v>
      </c>
      <c r="N15" s="163"/>
      <c r="P15" s="163"/>
    </row>
    <row r="16" spans="1:16" ht="15">
      <c r="A16" t="s">
        <v>230</v>
      </c>
      <c r="B16" t="s">
        <v>97</v>
      </c>
      <c r="C16" t="s">
        <v>227</v>
      </c>
      <c r="D16" t="s">
        <v>52</v>
      </c>
      <c r="F16">
        <v>1</v>
      </c>
      <c r="G16">
        <v>1</v>
      </c>
      <c r="H16">
        <v>400</v>
      </c>
      <c r="I16">
        <f t="shared" si="0"/>
        <v>400</v>
      </c>
      <c r="J16">
        <v>45</v>
      </c>
      <c r="K16">
        <f t="shared" si="1"/>
        <v>13000</v>
      </c>
      <c r="L16">
        <f t="shared" si="2"/>
        <v>13000</v>
      </c>
      <c r="N16" s="163"/>
      <c r="P16" s="163"/>
    </row>
    <row r="17" spans="1:16" ht="15">
      <c r="A17" t="s">
        <v>212</v>
      </c>
      <c r="B17" t="s">
        <v>96</v>
      </c>
      <c r="C17" t="s">
        <v>227</v>
      </c>
      <c r="D17" t="s">
        <v>52</v>
      </c>
      <c r="F17">
        <v>2</v>
      </c>
      <c r="G17">
        <v>1</v>
      </c>
      <c r="H17">
        <v>600</v>
      </c>
      <c r="I17">
        <f t="shared" si="0"/>
        <v>600</v>
      </c>
      <c r="J17">
        <v>45</v>
      </c>
      <c r="K17">
        <f>H17*30+2000</f>
        <v>20000</v>
      </c>
      <c r="L17">
        <f t="shared" si="2"/>
        <v>20000</v>
      </c>
      <c r="N17" s="163"/>
      <c r="P17" s="163"/>
    </row>
    <row r="18" spans="1:16" ht="15">
      <c r="A18" t="s">
        <v>212</v>
      </c>
      <c r="B18" t="s">
        <v>96</v>
      </c>
      <c r="C18" t="s">
        <v>227</v>
      </c>
      <c r="D18" t="s">
        <v>52</v>
      </c>
      <c r="F18" s="164" t="s">
        <v>231</v>
      </c>
      <c r="G18">
        <v>3</v>
      </c>
      <c r="H18">
        <v>3600</v>
      </c>
      <c r="I18">
        <f t="shared" si="0"/>
        <v>1200</v>
      </c>
      <c r="J18">
        <v>45</v>
      </c>
      <c r="K18">
        <f>H18*30+5000</f>
        <v>113000</v>
      </c>
      <c r="L18">
        <f t="shared" si="2"/>
        <v>37666.666666666664</v>
      </c>
      <c r="N18" s="163"/>
      <c r="P18" s="163"/>
    </row>
    <row r="19" spans="1:16" ht="15">
      <c r="A19" t="s">
        <v>230</v>
      </c>
      <c r="B19" t="s">
        <v>97</v>
      </c>
      <c r="C19" t="s">
        <v>227</v>
      </c>
      <c r="D19" t="s">
        <v>52</v>
      </c>
      <c r="F19">
        <v>1</v>
      </c>
      <c r="G19">
        <v>1</v>
      </c>
      <c r="H19">
        <v>250</v>
      </c>
      <c r="I19">
        <f t="shared" si="0"/>
        <v>250</v>
      </c>
      <c r="J19">
        <v>45</v>
      </c>
      <c r="K19">
        <f t="shared" si="1"/>
        <v>8500</v>
      </c>
      <c r="L19">
        <f t="shared" si="2"/>
        <v>8500</v>
      </c>
      <c r="N19" s="163"/>
      <c r="P19" s="163"/>
    </row>
    <row r="20" spans="1:16" ht="15">
      <c r="A20" t="s">
        <v>212</v>
      </c>
      <c r="B20" t="s">
        <v>96</v>
      </c>
      <c r="C20" t="s">
        <v>227</v>
      </c>
      <c r="D20" t="s">
        <v>52</v>
      </c>
      <c r="F20">
        <v>1</v>
      </c>
      <c r="G20">
        <v>1</v>
      </c>
      <c r="H20">
        <v>150</v>
      </c>
      <c r="I20">
        <f t="shared" si="0"/>
        <v>150</v>
      </c>
      <c r="J20">
        <v>45</v>
      </c>
      <c r="K20">
        <f t="shared" si="1"/>
        <v>5500</v>
      </c>
      <c r="L20">
        <f t="shared" si="2"/>
        <v>5500</v>
      </c>
      <c r="N20" s="163"/>
      <c r="P20" s="163"/>
    </row>
    <row r="21" spans="1:16" ht="15">
      <c r="A21" t="s">
        <v>230</v>
      </c>
      <c r="B21" t="s">
        <v>97</v>
      </c>
      <c r="C21" t="s">
        <v>227</v>
      </c>
      <c r="D21" t="s">
        <v>77</v>
      </c>
      <c r="F21">
        <v>1</v>
      </c>
      <c r="G21">
        <v>2</v>
      </c>
      <c r="H21">
        <v>500</v>
      </c>
      <c r="I21">
        <f t="shared" si="0"/>
        <v>250</v>
      </c>
      <c r="J21">
        <v>45</v>
      </c>
      <c r="K21">
        <f t="shared" si="1"/>
        <v>16000</v>
      </c>
      <c r="L21">
        <f t="shared" si="2"/>
        <v>8000</v>
      </c>
      <c r="N21" s="163"/>
      <c r="P21" s="163"/>
    </row>
    <row r="22" spans="1:16" ht="15">
      <c r="A22" t="s">
        <v>232</v>
      </c>
      <c r="B22" t="s">
        <v>233</v>
      </c>
      <c r="C22" t="s">
        <v>227</v>
      </c>
      <c r="D22" t="s">
        <v>52</v>
      </c>
      <c r="F22">
        <v>1</v>
      </c>
      <c r="G22">
        <v>2</v>
      </c>
      <c r="H22">
        <v>300</v>
      </c>
      <c r="I22">
        <f t="shared" si="0"/>
        <v>150</v>
      </c>
      <c r="J22">
        <v>45</v>
      </c>
      <c r="K22">
        <f t="shared" si="1"/>
        <v>10000</v>
      </c>
      <c r="L22">
        <f t="shared" si="2"/>
        <v>5000</v>
      </c>
      <c r="N22" s="163"/>
      <c r="P22" s="163"/>
    </row>
    <row r="23" spans="1:16" ht="15">
      <c r="A23" t="s">
        <v>230</v>
      </c>
      <c r="C23" t="s">
        <v>227</v>
      </c>
      <c r="D23" t="s">
        <v>52</v>
      </c>
      <c r="F23">
        <v>2</v>
      </c>
      <c r="G23">
        <v>2</v>
      </c>
      <c r="H23">
        <v>900</v>
      </c>
      <c r="I23">
        <f t="shared" si="0"/>
        <v>450</v>
      </c>
      <c r="J23">
        <v>45</v>
      </c>
      <c r="K23">
        <f>H23*30+2000</f>
        <v>29000</v>
      </c>
      <c r="L23">
        <f t="shared" si="2"/>
        <v>14500</v>
      </c>
      <c r="N23" s="163"/>
      <c r="P23" s="163"/>
    </row>
    <row r="24" spans="1:16" ht="15">
      <c r="A24" t="s">
        <v>230</v>
      </c>
      <c r="C24" t="s">
        <v>227</v>
      </c>
      <c r="D24" t="s">
        <v>52</v>
      </c>
      <c r="F24">
        <v>1</v>
      </c>
      <c r="G24">
        <v>4</v>
      </c>
      <c r="H24">
        <v>900</v>
      </c>
      <c r="I24">
        <f t="shared" si="0"/>
        <v>225</v>
      </c>
      <c r="J24">
        <v>45</v>
      </c>
      <c r="K24">
        <f t="shared" si="1"/>
        <v>28000</v>
      </c>
      <c r="L24">
        <f t="shared" si="2"/>
        <v>7000</v>
      </c>
      <c r="N24" s="163"/>
      <c r="P24" s="163"/>
    </row>
    <row r="25" spans="1:16" ht="15">
      <c r="A25" t="s">
        <v>212</v>
      </c>
      <c r="B25" t="s">
        <v>96</v>
      </c>
      <c r="C25" t="s">
        <v>227</v>
      </c>
      <c r="D25" t="s">
        <v>77</v>
      </c>
      <c r="F25">
        <v>5</v>
      </c>
      <c r="G25">
        <v>1</v>
      </c>
      <c r="H25">
        <v>700</v>
      </c>
      <c r="I25">
        <f t="shared" si="0"/>
        <v>700</v>
      </c>
      <c r="J25">
        <v>45</v>
      </c>
      <c r="K25">
        <f>H25*30+5000</f>
        <v>26000</v>
      </c>
      <c r="L25">
        <f t="shared" si="2"/>
        <v>26000</v>
      </c>
      <c r="N25" s="163"/>
      <c r="P25" s="163"/>
    </row>
    <row r="26" spans="1:16" ht="15">
      <c r="A26" t="s">
        <v>212</v>
      </c>
      <c r="B26" t="s">
        <v>96</v>
      </c>
      <c r="C26" t="s">
        <v>227</v>
      </c>
      <c r="D26" t="s">
        <v>77</v>
      </c>
      <c r="F26">
        <v>5</v>
      </c>
      <c r="G26">
        <v>1</v>
      </c>
      <c r="H26">
        <v>1500</v>
      </c>
      <c r="I26">
        <f t="shared" si="0"/>
        <v>1500</v>
      </c>
      <c r="J26">
        <v>20</v>
      </c>
      <c r="K26">
        <f t="shared" si="1"/>
        <v>46000</v>
      </c>
      <c r="L26">
        <f t="shared" si="2"/>
        <v>46000</v>
      </c>
      <c r="N26" s="163"/>
      <c r="P26" s="163"/>
    </row>
    <row r="27" spans="1:12" ht="15">
      <c r="A27" t="s">
        <v>212</v>
      </c>
      <c r="B27" t="s">
        <v>96</v>
      </c>
      <c r="C27" t="s">
        <v>227</v>
      </c>
      <c r="D27" t="s">
        <v>52</v>
      </c>
      <c r="F27">
        <v>2</v>
      </c>
      <c r="G27">
        <v>1</v>
      </c>
      <c r="H27">
        <v>500</v>
      </c>
      <c r="I27">
        <f t="shared" si="0"/>
        <v>500</v>
      </c>
      <c r="J27">
        <v>45</v>
      </c>
      <c r="K27">
        <f>H27*30+2000</f>
        <v>17000</v>
      </c>
      <c r="L27">
        <f t="shared" si="2"/>
        <v>17000</v>
      </c>
    </row>
    <row r="28" spans="1:12" ht="15">
      <c r="A28" t="s">
        <v>230</v>
      </c>
      <c r="B28" t="s">
        <v>97</v>
      </c>
      <c r="C28" t="s">
        <v>227</v>
      </c>
      <c r="D28" t="s">
        <v>77</v>
      </c>
      <c r="F28">
        <v>4</v>
      </c>
      <c r="G28">
        <v>1</v>
      </c>
      <c r="H28">
        <v>400</v>
      </c>
      <c r="I28">
        <f t="shared" si="0"/>
        <v>400</v>
      </c>
      <c r="J28">
        <v>20</v>
      </c>
      <c r="K28">
        <f>H28*30+4000</f>
        <v>16000</v>
      </c>
      <c r="L28">
        <f t="shared" si="2"/>
        <v>16000</v>
      </c>
    </row>
    <row r="29" spans="1:12" ht="15">
      <c r="A29" t="s">
        <v>230</v>
      </c>
      <c r="B29" t="s">
        <v>97</v>
      </c>
      <c r="C29" t="s">
        <v>227</v>
      </c>
      <c r="D29" t="s">
        <v>77</v>
      </c>
      <c r="G29">
        <v>1</v>
      </c>
      <c r="H29">
        <v>400</v>
      </c>
      <c r="I29">
        <f t="shared" si="0"/>
        <v>400</v>
      </c>
      <c r="J29">
        <v>20</v>
      </c>
      <c r="K29">
        <f t="shared" si="1"/>
        <v>13000</v>
      </c>
      <c r="L29">
        <f t="shared" si="2"/>
        <v>13000</v>
      </c>
    </row>
    <row r="32" spans="8:16" ht="15">
      <c r="H32">
        <f>SUM(H8:H31)</f>
        <v>14500</v>
      </c>
      <c r="P32" s="163"/>
    </row>
    <row r="34" ht="15">
      <c r="B34" t="s">
        <v>234</v>
      </c>
    </row>
    <row r="36" ht="15">
      <c r="B36" t="s">
        <v>235</v>
      </c>
    </row>
    <row r="40" ht="15">
      <c r="B40" t="s">
        <v>236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A22" sqref="A22"/>
    </sheetView>
  </sheetViews>
  <sheetFormatPr defaultColWidth="9.140625" defaultRowHeight="15"/>
  <cols>
    <col min="1" max="1" width="54.8515625" style="0" customWidth="1"/>
    <col min="2" max="2" width="61.57421875" style="43" bestFit="1" customWidth="1"/>
  </cols>
  <sheetData>
    <row r="1" spans="1:4" ht="27.75" customHeight="1">
      <c r="A1" s="38" t="s">
        <v>39</v>
      </c>
      <c r="B1" s="48" t="s">
        <v>62</v>
      </c>
      <c r="C1" s="48"/>
      <c r="D1" s="48"/>
    </row>
    <row r="2" spans="1:2" ht="15" customHeight="1">
      <c r="A2" s="38" t="s">
        <v>40</v>
      </c>
      <c r="B2" s="39" t="s">
        <v>41</v>
      </c>
    </row>
    <row r="3" spans="1:2" ht="15">
      <c r="A3" s="40" t="s">
        <v>42</v>
      </c>
      <c r="B3" s="41" t="s">
        <v>43</v>
      </c>
    </row>
    <row r="4" spans="1:2" ht="15">
      <c r="A4" s="40" t="s">
        <v>44</v>
      </c>
      <c r="B4" s="42" t="s">
        <v>45</v>
      </c>
    </row>
    <row r="6" ht="15">
      <c r="A6" s="1" t="s">
        <v>46</v>
      </c>
    </row>
    <row r="7" ht="15">
      <c r="B7" s="44" t="s">
        <v>47</v>
      </c>
    </row>
    <row r="8" spans="1:2" ht="15.75">
      <c r="A8" s="45" t="s">
        <v>48</v>
      </c>
      <c r="B8" s="46" t="s">
        <v>49</v>
      </c>
    </row>
    <row r="9" spans="1:2" ht="15.75">
      <c r="A9" s="45" t="s">
        <v>50</v>
      </c>
      <c r="B9" s="46">
        <v>8</v>
      </c>
    </row>
    <row r="10" spans="1:2" ht="15.75">
      <c r="A10" s="45" t="s">
        <v>51</v>
      </c>
      <c r="B10" s="46" t="s">
        <v>52</v>
      </c>
    </row>
    <row r="11" spans="1:2" ht="15.75">
      <c r="A11" s="45" t="s">
        <v>53</v>
      </c>
      <c r="B11" s="46" t="s">
        <v>54</v>
      </c>
    </row>
    <row r="12" spans="1:2" ht="15.75">
      <c r="A12" s="45" t="s">
        <v>55</v>
      </c>
      <c r="B12" s="46">
        <v>150</v>
      </c>
    </row>
    <row r="13" spans="1:2" ht="15.75">
      <c r="A13" s="45" t="s">
        <v>56</v>
      </c>
      <c r="B13" s="46">
        <v>1</v>
      </c>
    </row>
    <row r="14" spans="1:2" ht="15.75">
      <c r="A14" s="45" t="s">
        <v>57</v>
      </c>
      <c r="B14" s="46" t="s">
        <v>58</v>
      </c>
    </row>
    <row r="15" spans="1:2" ht="15.75">
      <c r="A15" s="45" t="s">
        <v>59</v>
      </c>
      <c r="B15" s="47" t="s">
        <v>60</v>
      </c>
    </row>
    <row r="16" ht="30">
      <c r="A16" s="37" t="s">
        <v>61</v>
      </c>
    </row>
  </sheetData>
  <hyperlinks>
    <hyperlink ref="B4" r:id="rId1" display="mailto:martinpribyl@centrum.cz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14" sqref="C14"/>
    </sheetView>
  </sheetViews>
  <sheetFormatPr defaultColWidth="9.140625" defaultRowHeight="15"/>
  <cols>
    <col min="1" max="1" width="29.8515625" style="0" customWidth="1"/>
    <col min="2" max="3" width="26.140625" style="0" customWidth="1"/>
    <col min="4" max="4" width="23.57421875" style="0" customWidth="1"/>
    <col min="5" max="5" width="25.28125" style="0" customWidth="1"/>
  </cols>
  <sheetData>
    <row r="1" spans="1:2" ht="15">
      <c r="A1" t="s">
        <v>63</v>
      </c>
      <c r="B1" s="1" t="s">
        <v>65</v>
      </c>
    </row>
    <row r="2" spans="1:3" ht="15">
      <c r="A2" t="s">
        <v>85</v>
      </c>
      <c r="B2" s="49" t="s">
        <v>64</v>
      </c>
      <c r="C2" s="59"/>
    </row>
    <row r="3" spans="1:4" ht="15">
      <c r="A3" t="s">
        <v>86</v>
      </c>
      <c r="B3" t="s">
        <v>87</v>
      </c>
      <c r="C3" s="60" t="s">
        <v>88</v>
      </c>
      <c r="D3" t="s">
        <v>66</v>
      </c>
    </row>
    <row r="4" ht="15.75" thickBot="1">
      <c r="A4" s="50"/>
    </row>
    <row r="5" spans="1:5" ht="15.75" thickBot="1">
      <c r="A5" s="51" t="s">
        <v>67</v>
      </c>
      <c r="B5" s="52" t="s">
        <v>68</v>
      </c>
      <c r="C5" s="52" t="s">
        <v>69</v>
      </c>
      <c r="D5" s="52" t="s">
        <v>70</v>
      </c>
      <c r="E5" s="53" t="s">
        <v>71</v>
      </c>
    </row>
    <row r="6" spans="1:5" ht="15">
      <c r="A6" s="54" t="s">
        <v>72</v>
      </c>
      <c r="B6" s="55">
        <v>41425</v>
      </c>
      <c r="C6" s="56" t="s">
        <v>73</v>
      </c>
      <c r="D6" s="56" t="s">
        <v>33</v>
      </c>
      <c r="E6" s="56" t="s">
        <v>33</v>
      </c>
    </row>
    <row r="7" spans="1:5" ht="15">
      <c r="A7" s="57" t="s">
        <v>74</v>
      </c>
      <c r="B7" s="58" t="s">
        <v>75</v>
      </c>
      <c r="C7" s="58" t="s">
        <v>76</v>
      </c>
      <c r="D7" s="58" t="s">
        <v>77</v>
      </c>
      <c r="E7" s="58" t="s">
        <v>75</v>
      </c>
    </row>
    <row r="8" spans="1:5" ht="15">
      <c r="A8" s="57" t="s">
        <v>78</v>
      </c>
      <c r="B8" s="58" t="s">
        <v>79</v>
      </c>
      <c r="C8" s="58" t="s">
        <v>80</v>
      </c>
      <c r="D8" s="58" t="s">
        <v>81</v>
      </c>
      <c r="E8" s="58" t="s">
        <v>81</v>
      </c>
    </row>
    <row r="9" spans="1:5" ht="15">
      <c r="A9" s="57" t="s">
        <v>82</v>
      </c>
      <c r="B9" s="58">
        <v>20</v>
      </c>
      <c r="C9" s="58">
        <v>20</v>
      </c>
      <c r="D9" s="58">
        <v>20</v>
      </c>
      <c r="E9" s="58">
        <v>20</v>
      </c>
    </row>
    <row r="10" spans="1:5" ht="15">
      <c r="A10" s="57" t="s">
        <v>83</v>
      </c>
      <c r="B10" s="58" t="s">
        <v>84</v>
      </c>
      <c r="C10" s="58" t="s">
        <v>84</v>
      </c>
      <c r="D10" s="58" t="s">
        <v>84</v>
      </c>
      <c r="E10" s="58" t="s">
        <v>84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G5" sqref="G5"/>
    </sheetView>
  </sheetViews>
  <sheetFormatPr defaultColWidth="9.140625" defaultRowHeight="15"/>
  <cols>
    <col min="1" max="1" width="34.00390625" style="0" customWidth="1"/>
    <col min="2" max="2" width="22.28125" style="0" customWidth="1"/>
    <col min="3" max="3" width="13.421875" style="0" bestFit="1" customWidth="1"/>
    <col min="4" max="4" width="13.421875" style="0" customWidth="1"/>
    <col min="5" max="5" width="21.421875" style="0" customWidth="1"/>
    <col min="6" max="6" width="12.00390625" style="0" bestFit="1" customWidth="1"/>
    <col min="7" max="7" width="16.8515625" style="0" bestFit="1" customWidth="1"/>
    <col min="8" max="8" width="12.421875" style="0" bestFit="1" customWidth="1"/>
    <col min="10" max="10" width="8.28125" style="0" customWidth="1"/>
    <col min="11" max="11" width="5.00390625" style="0" bestFit="1" customWidth="1"/>
    <col min="14" max="14" width="11.00390625" style="0" customWidth="1"/>
    <col min="15" max="15" width="31.421875" style="0" customWidth="1"/>
    <col min="16" max="16" width="22.00390625" style="0" customWidth="1"/>
  </cols>
  <sheetData>
    <row r="1" spans="1:2" ht="15">
      <c r="A1" t="s">
        <v>39</v>
      </c>
      <c r="B1" t="s">
        <v>90</v>
      </c>
    </row>
    <row r="2" spans="1:7" ht="15">
      <c r="A2" t="s">
        <v>114</v>
      </c>
      <c r="B2" s="49" t="s">
        <v>89</v>
      </c>
      <c r="C2" s="61"/>
      <c r="D2" s="62"/>
      <c r="E2" s="61" t="s">
        <v>91</v>
      </c>
      <c r="F2" s="63"/>
      <c r="G2" s="63"/>
    </row>
    <row r="3" spans="1:2" ht="15">
      <c r="A3" t="s">
        <v>86</v>
      </c>
      <c r="B3" s="82" t="s">
        <v>115</v>
      </c>
    </row>
    <row r="4" ht="15">
      <c r="B4" s="82" t="s">
        <v>116</v>
      </c>
    </row>
    <row r="6" spans="1:7" ht="15.75" thickBot="1">
      <c r="A6" s="64" t="s">
        <v>92</v>
      </c>
      <c r="B6" s="65"/>
      <c r="C6" s="65"/>
      <c r="D6" s="65"/>
      <c r="E6" s="65"/>
      <c r="F6" s="65"/>
      <c r="G6" s="65"/>
    </row>
    <row r="7" spans="1:7" ht="16.5" thickBot="1" thickTop="1">
      <c r="A7" s="66" t="s">
        <v>93</v>
      </c>
      <c r="B7" s="67">
        <v>1</v>
      </c>
      <c r="C7" s="68">
        <v>2</v>
      </c>
      <c r="D7" s="68">
        <v>3</v>
      </c>
      <c r="E7" s="68">
        <v>4</v>
      </c>
      <c r="F7" s="68">
        <v>5</v>
      </c>
      <c r="G7" s="69">
        <v>6</v>
      </c>
    </row>
    <row r="8" spans="1:7" ht="15.75" thickTop="1">
      <c r="A8" s="70"/>
      <c r="B8" s="71"/>
      <c r="C8" s="71"/>
      <c r="D8" s="71"/>
      <c r="E8" s="71"/>
      <c r="F8" s="71"/>
      <c r="G8" s="71"/>
    </row>
    <row r="9" spans="1:7" ht="15">
      <c r="A9" s="72" t="s">
        <v>94</v>
      </c>
      <c r="B9" s="73" t="s">
        <v>95</v>
      </c>
      <c r="C9" s="73" t="s">
        <v>96</v>
      </c>
      <c r="D9" s="73" t="s">
        <v>96</v>
      </c>
      <c r="E9" s="73" t="s">
        <v>97</v>
      </c>
      <c r="F9" s="73" t="s">
        <v>98</v>
      </c>
      <c r="G9" s="73" t="s">
        <v>99</v>
      </c>
    </row>
    <row r="10" spans="1:7" ht="15">
      <c r="A10" s="74"/>
      <c r="B10" s="75"/>
      <c r="C10" s="75"/>
      <c r="D10" s="75"/>
      <c r="E10" s="75"/>
      <c r="F10" s="75"/>
      <c r="G10" s="75"/>
    </row>
    <row r="11" spans="1:7" ht="45">
      <c r="A11" s="76" t="s">
        <v>100</v>
      </c>
      <c r="B11" s="77" t="s">
        <v>101</v>
      </c>
      <c r="C11" s="77" t="s">
        <v>102</v>
      </c>
      <c r="D11" s="77" t="s">
        <v>102</v>
      </c>
      <c r="E11" s="77" t="s">
        <v>103</v>
      </c>
      <c r="F11" s="77" t="s">
        <v>102</v>
      </c>
      <c r="G11" s="77" t="s">
        <v>104</v>
      </c>
    </row>
    <row r="12" spans="1:7" ht="15">
      <c r="A12" s="74"/>
      <c r="B12" s="75"/>
      <c r="C12" s="75"/>
      <c r="D12" s="75"/>
      <c r="E12" s="75"/>
      <c r="F12" s="75"/>
      <c r="G12" s="75"/>
    </row>
    <row r="13" spans="1:7" ht="15">
      <c r="A13" s="76" t="s">
        <v>105</v>
      </c>
      <c r="B13" s="78" t="s">
        <v>106</v>
      </c>
      <c r="C13" s="78" t="s">
        <v>107</v>
      </c>
      <c r="D13" s="78" t="s">
        <v>107</v>
      </c>
      <c r="E13" s="78" t="s">
        <v>108</v>
      </c>
      <c r="F13" s="78" t="s">
        <v>109</v>
      </c>
      <c r="G13" s="78" t="s">
        <v>110</v>
      </c>
    </row>
    <row r="14" spans="1:7" ht="15">
      <c r="A14" s="74"/>
      <c r="B14" s="75"/>
      <c r="C14" s="75"/>
      <c r="D14" s="75"/>
      <c r="E14" s="75"/>
      <c r="F14" s="75"/>
      <c r="G14" s="75"/>
    </row>
    <row r="15" spans="1:7" ht="15">
      <c r="A15" t="s">
        <v>111</v>
      </c>
      <c r="B15" s="73">
        <v>20</v>
      </c>
      <c r="C15" s="73">
        <v>45</v>
      </c>
      <c r="D15" s="73">
        <v>45</v>
      </c>
      <c r="E15" s="73">
        <v>50</v>
      </c>
      <c r="F15" s="73">
        <v>30</v>
      </c>
      <c r="G15" s="73">
        <v>30</v>
      </c>
    </row>
    <row r="16" spans="1:7" ht="15">
      <c r="A16" s="79"/>
      <c r="B16" s="73"/>
      <c r="C16" s="73"/>
      <c r="D16" s="73"/>
      <c r="E16" s="73"/>
      <c r="F16" s="73"/>
      <c r="G16" s="73"/>
    </row>
    <row r="17" spans="1:8" ht="15">
      <c r="A17" s="76" t="s">
        <v>112</v>
      </c>
      <c r="B17" s="80">
        <v>15000</v>
      </c>
      <c r="C17" s="80">
        <v>6240</v>
      </c>
      <c r="D17" s="80">
        <v>6240</v>
      </c>
      <c r="E17" s="80">
        <v>7000</v>
      </c>
      <c r="F17" s="80">
        <v>6240</v>
      </c>
      <c r="G17" s="80">
        <v>47500</v>
      </c>
      <c r="H17" s="81"/>
    </row>
    <row r="18" spans="1:7" ht="15">
      <c r="A18" s="74" t="s">
        <v>113</v>
      </c>
      <c r="B18" s="54"/>
      <c r="C18" s="54"/>
      <c r="D18" s="54"/>
      <c r="E18" s="54"/>
      <c r="F18" s="54"/>
      <c r="G18" s="54"/>
    </row>
    <row r="20" ht="15">
      <c r="A20" s="79"/>
    </row>
  </sheetData>
  <hyperlinks>
    <hyperlink ref="B3" r:id="rId1" display="cabalova@node.mendelu.cz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 topLeftCell="A25">
      <selection activeCell="H3" sqref="H3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7.57421875" style="0" customWidth="1"/>
    <col min="4" max="4" width="60.8515625" style="0" customWidth="1"/>
    <col min="5" max="5" width="11.7109375" style="0" customWidth="1"/>
    <col min="6" max="6" width="13.28125" style="0" customWidth="1"/>
    <col min="257" max="257" width="3.57421875" style="0" customWidth="1"/>
    <col min="258" max="258" width="14.7109375" style="0" customWidth="1"/>
    <col min="259" max="259" width="17.57421875" style="0" customWidth="1"/>
    <col min="260" max="260" width="60.8515625" style="0" customWidth="1"/>
    <col min="261" max="261" width="11.7109375" style="0" customWidth="1"/>
    <col min="262" max="262" width="13.28125" style="0" customWidth="1"/>
    <col min="513" max="513" width="3.57421875" style="0" customWidth="1"/>
    <col min="514" max="514" width="14.7109375" style="0" customWidth="1"/>
    <col min="515" max="515" width="17.57421875" style="0" customWidth="1"/>
    <col min="516" max="516" width="60.8515625" style="0" customWidth="1"/>
    <col min="517" max="517" width="11.7109375" style="0" customWidth="1"/>
    <col min="518" max="518" width="13.28125" style="0" customWidth="1"/>
    <col min="769" max="769" width="3.57421875" style="0" customWidth="1"/>
    <col min="770" max="770" width="14.7109375" style="0" customWidth="1"/>
    <col min="771" max="771" width="17.57421875" style="0" customWidth="1"/>
    <col min="772" max="772" width="60.8515625" style="0" customWidth="1"/>
    <col min="773" max="773" width="11.7109375" style="0" customWidth="1"/>
    <col min="774" max="774" width="13.28125" style="0" customWidth="1"/>
    <col min="1025" max="1025" width="3.57421875" style="0" customWidth="1"/>
    <col min="1026" max="1026" width="14.7109375" style="0" customWidth="1"/>
    <col min="1027" max="1027" width="17.57421875" style="0" customWidth="1"/>
    <col min="1028" max="1028" width="60.8515625" style="0" customWidth="1"/>
    <col min="1029" max="1029" width="11.7109375" style="0" customWidth="1"/>
    <col min="1030" max="1030" width="13.28125" style="0" customWidth="1"/>
    <col min="1281" max="1281" width="3.57421875" style="0" customWidth="1"/>
    <col min="1282" max="1282" width="14.7109375" style="0" customWidth="1"/>
    <col min="1283" max="1283" width="17.57421875" style="0" customWidth="1"/>
    <col min="1284" max="1284" width="60.8515625" style="0" customWidth="1"/>
    <col min="1285" max="1285" width="11.7109375" style="0" customWidth="1"/>
    <col min="1286" max="1286" width="13.28125" style="0" customWidth="1"/>
    <col min="1537" max="1537" width="3.57421875" style="0" customWidth="1"/>
    <col min="1538" max="1538" width="14.7109375" style="0" customWidth="1"/>
    <col min="1539" max="1539" width="17.57421875" style="0" customWidth="1"/>
    <col min="1540" max="1540" width="60.8515625" style="0" customWidth="1"/>
    <col min="1541" max="1541" width="11.7109375" style="0" customWidth="1"/>
    <col min="1542" max="1542" width="13.28125" style="0" customWidth="1"/>
    <col min="1793" max="1793" width="3.57421875" style="0" customWidth="1"/>
    <col min="1794" max="1794" width="14.7109375" style="0" customWidth="1"/>
    <col min="1795" max="1795" width="17.57421875" style="0" customWidth="1"/>
    <col min="1796" max="1796" width="60.8515625" style="0" customWidth="1"/>
    <col min="1797" max="1797" width="11.7109375" style="0" customWidth="1"/>
    <col min="1798" max="1798" width="13.28125" style="0" customWidth="1"/>
    <col min="2049" max="2049" width="3.57421875" style="0" customWidth="1"/>
    <col min="2050" max="2050" width="14.7109375" style="0" customWidth="1"/>
    <col min="2051" max="2051" width="17.57421875" style="0" customWidth="1"/>
    <col min="2052" max="2052" width="60.8515625" style="0" customWidth="1"/>
    <col min="2053" max="2053" width="11.7109375" style="0" customWidth="1"/>
    <col min="2054" max="2054" width="13.28125" style="0" customWidth="1"/>
    <col min="2305" max="2305" width="3.57421875" style="0" customWidth="1"/>
    <col min="2306" max="2306" width="14.7109375" style="0" customWidth="1"/>
    <col min="2307" max="2307" width="17.57421875" style="0" customWidth="1"/>
    <col min="2308" max="2308" width="60.8515625" style="0" customWidth="1"/>
    <col min="2309" max="2309" width="11.7109375" style="0" customWidth="1"/>
    <col min="2310" max="2310" width="13.28125" style="0" customWidth="1"/>
    <col min="2561" max="2561" width="3.57421875" style="0" customWidth="1"/>
    <col min="2562" max="2562" width="14.7109375" style="0" customWidth="1"/>
    <col min="2563" max="2563" width="17.57421875" style="0" customWidth="1"/>
    <col min="2564" max="2564" width="60.8515625" style="0" customWidth="1"/>
    <col min="2565" max="2565" width="11.7109375" style="0" customWidth="1"/>
    <col min="2566" max="2566" width="13.28125" style="0" customWidth="1"/>
    <col min="2817" max="2817" width="3.57421875" style="0" customWidth="1"/>
    <col min="2818" max="2818" width="14.7109375" style="0" customWidth="1"/>
    <col min="2819" max="2819" width="17.57421875" style="0" customWidth="1"/>
    <col min="2820" max="2820" width="60.8515625" style="0" customWidth="1"/>
    <col min="2821" max="2821" width="11.7109375" style="0" customWidth="1"/>
    <col min="2822" max="2822" width="13.28125" style="0" customWidth="1"/>
    <col min="3073" max="3073" width="3.57421875" style="0" customWidth="1"/>
    <col min="3074" max="3074" width="14.7109375" style="0" customWidth="1"/>
    <col min="3075" max="3075" width="17.57421875" style="0" customWidth="1"/>
    <col min="3076" max="3076" width="60.8515625" style="0" customWidth="1"/>
    <col min="3077" max="3077" width="11.7109375" style="0" customWidth="1"/>
    <col min="3078" max="3078" width="13.28125" style="0" customWidth="1"/>
    <col min="3329" max="3329" width="3.57421875" style="0" customWidth="1"/>
    <col min="3330" max="3330" width="14.7109375" style="0" customWidth="1"/>
    <col min="3331" max="3331" width="17.57421875" style="0" customWidth="1"/>
    <col min="3332" max="3332" width="60.8515625" style="0" customWidth="1"/>
    <col min="3333" max="3333" width="11.7109375" style="0" customWidth="1"/>
    <col min="3334" max="3334" width="13.28125" style="0" customWidth="1"/>
    <col min="3585" max="3585" width="3.57421875" style="0" customWidth="1"/>
    <col min="3586" max="3586" width="14.7109375" style="0" customWidth="1"/>
    <col min="3587" max="3587" width="17.57421875" style="0" customWidth="1"/>
    <col min="3588" max="3588" width="60.8515625" style="0" customWidth="1"/>
    <col min="3589" max="3589" width="11.7109375" style="0" customWidth="1"/>
    <col min="3590" max="3590" width="13.28125" style="0" customWidth="1"/>
    <col min="3841" max="3841" width="3.57421875" style="0" customWidth="1"/>
    <col min="3842" max="3842" width="14.7109375" style="0" customWidth="1"/>
    <col min="3843" max="3843" width="17.57421875" style="0" customWidth="1"/>
    <col min="3844" max="3844" width="60.8515625" style="0" customWidth="1"/>
    <col min="3845" max="3845" width="11.7109375" style="0" customWidth="1"/>
    <col min="3846" max="3846" width="13.28125" style="0" customWidth="1"/>
    <col min="4097" max="4097" width="3.57421875" style="0" customWidth="1"/>
    <col min="4098" max="4098" width="14.7109375" style="0" customWidth="1"/>
    <col min="4099" max="4099" width="17.57421875" style="0" customWidth="1"/>
    <col min="4100" max="4100" width="60.8515625" style="0" customWidth="1"/>
    <col min="4101" max="4101" width="11.7109375" style="0" customWidth="1"/>
    <col min="4102" max="4102" width="13.28125" style="0" customWidth="1"/>
    <col min="4353" max="4353" width="3.57421875" style="0" customWidth="1"/>
    <col min="4354" max="4354" width="14.7109375" style="0" customWidth="1"/>
    <col min="4355" max="4355" width="17.57421875" style="0" customWidth="1"/>
    <col min="4356" max="4356" width="60.8515625" style="0" customWidth="1"/>
    <col min="4357" max="4357" width="11.7109375" style="0" customWidth="1"/>
    <col min="4358" max="4358" width="13.28125" style="0" customWidth="1"/>
    <col min="4609" max="4609" width="3.57421875" style="0" customWidth="1"/>
    <col min="4610" max="4610" width="14.7109375" style="0" customWidth="1"/>
    <col min="4611" max="4611" width="17.57421875" style="0" customWidth="1"/>
    <col min="4612" max="4612" width="60.8515625" style="0" customWidth="1"/>
    <col min="4613" max="4613" width="11.7109375" style="0" customWidth="1"/>
    <col min="4614" max="4614" width="13.28125" style="0" customWidth="1"/>
    <col min="4865" max="4865" width="3.57421875" style="0" customWidth="1"/>
    <col min="4866" max="4866" width="14.7109375" style="0" customWidth="1"/>
    <col min="4867" max="4867" width="17.57421875" style="0" customWidth="1"/>
    <col min="4868" max="4868" width="60.8515625" style="0" customWidth="1"/>
    <col min="4869" max="4869" width="11.7109375" style="0" customWidth="1"/>
    <col min="4870" max="4870" width="13.28125" style="0" customWidth="1"/>
    <col min="5121" max="5121" width="3.57421875" style="0" customWidth="1"/>
    <col min="5122" max="5122" width="14.7109375" style="0" customWidth="1"/>
    <col min="5123" max="5123" width="17.57421875" style="0" customWidth="1"/>
    <col min="5124" max="5124" width="60.8515625" style="0" customWidth="1"/>
    <col min="5125" max="5125" width="11.7109375" style="0" customWidth="1"/>
    <col min="5126" max="5126" width="13.28125" style="0" customWidth="1"/>
    <col min="5377" max="5377" width="3.57421875" style="0" customWidth="1"/>
    <col min="5378" max="5378" width="14.7109375" style="0" customWidth="1"/>
    <col min="5379" max="5379" width="17.57421875" style="0" customWidth="1"/>
    <col min="5380" max="5380" width="60.8515625" style="0" customWidth="1"/>
    <col min="5381" max="5381" width="11.7109375" style="0" customWidth="1"/>
    <col min="5382" max="5382" width="13.28125" style="0" customWidth="1"/>
    <col min="5633" max="5633" width="3.57421875" style="0" customWidth="1"/>
    <col min="5634" max="5634" width="14.7109375" style="0" customWidth="1"/>
    <col min="5635" max="5635" width="17.57421875" style="0" customWidth="1"/>
    <col min="5636" max="5636" width="60.8515625" style="0" customWidth="1"/>
    <col min="5637" max="5637" width="11.7109375" style="0" customWidth="1"/>
    <col min="5638" max="5638" width="13.28125" style="0" customWidth="1"/>
    <col min="5889" max="5889" width="3.57421875" style="0" customWidth="1"/>
    <col min="5890" max="5890" width="14.7109375" style="0" customWidth="1"/>
    <col min="5891" max="5891" width="17.57421875" style="0" customWidth="1"/>
    <col min="5892" max="5892" width="60.8515625" style="0" customWidth="1"/>
    <col min="5893" max="5893" width="11.7109375" style="0" customWidth="1"/>
    <col min="5894" max="5894" width="13.28125" style="0" customWidth="1"/>
    <col min="6145" max="6145" width="3.57421875" style="0" customWidth="1"/>
    <col min="6146" max="6146" width="14.7109375" style="0" customWidth="1"/>
    <col min="6147" max="6147" width="17.57421875" style="0" customWidth="1"/>
    <col min="6148" max="6148" width="60.8515625" style="0" customWidth="1"/>
    <col min="6149" max="6149" width="11.7109375" style="0" customWidth="1"/>
    <col min="6150" max="6150" width="13.28125" style="0" customWidth="1"/>
    <col min="6401" max="6401" width="3.57421875" style="0" customWidth="1"/>
    <col min="6402" max="6402" width="14.7109375" style="0" customWidth="1"/>
    <col min="6403" max="6403" width="17.57421875" style="0" customWidth="1"/>
    <col min="6404" max="6404" width="60.8515625" style="0" customWidth="1"/>
    <col min="6405" max="6405" width="11.7109375" style="0" customWidth="1"/>
    <col min="6406" max="6406" width="13.28125" style="0" customWidth="1"/>
    <col min="6657" max="6657" width="3.57421875" style="0" customWidth="1"/>
    <col min="6658" max="6658" width="14.7109375" style="0" customWidth="1"/>
    <col min="6659" max="6659" width="17.57421875" style="0" customWidth="1"/>
    <col min="6660" max="6660" width="60.8515625" style="0" customWidth="1"/>
    <col min="6661" max="6661" width="11.7109375" style="0" customWidth="1"/>
    <col min="6662" max="6662" width="13.28125" style="0" customWidth="1"/>
    <col min="6913" max="6913" width="3.57421875" style="0" customWidth="1"/>
    <col min="6914" max="6914" width="14.7109375" style="0" customWidth="1"/>
    <col min="6915" max="6915" width="17.57421875" style="0" customWidth="1"/>
    <col min="6916" max="6916" width="60.8515625" style="0" customWidth="1"/>
    <col min="6917" max="6917" width="11.7109375" style="0" customWidth="1"/>
    <col min="6918" max="6918" width="13.28125" style="0" customWidth="1"/>
    <col min="7169" max="7169" width="3.57421875" style="0" customWidth="1"/>
    <col min="7170" max="7170" width="14.7109375" style="0" customWidth="1"/>
    <col min="7171" max="7171" width="17.57421875" style="0" customWidth="1"/>
    <col min="7172" max="7172" width="60.8515625" style="0" customWidth="1"/>
    <col min="7173" max="7173" width="11.7109375" style="0" customWidth="1"/>
    <col min="7174" max="7174" width="13.28125" style="0" customWidth="1"/>
    <col min="7425" max="7425" width="3.57421875" style="0" customWidth="1"/>
    <col min="7426" max="7426" width="14.7109375" style="0" customWidth="1"/>
    <col min="7427" max="7427" width="17.57421875" style="0" customWidth="1"/>
    <col min="7428" max="7428" width="60.8515625" style="0" customWidth="1"/>
    <col min="7429" max="7429" width="11.7109375" style="0" customWidth="1"/>
    <col min="7430" max="7430" width="13.28125" style="0" customWidth="1"/>
    <col min="7681" max="7681" width="3.57421875" style="0" customWidth="1"/>
    <col min="7682" max="7682" width="14.7109375" style="0" customWidth="1"/>
    <col min="7683" max="7683" width="17.57421875" style="0" customWidth="1"/>
    <col min="7684" max="7684" width="60.8515625" style="0" customWidth="1"/>
    <col min="7685" max="7685" width="11.7109375" style="0" customWidth="1"/>
    <col min="7686" max="7686" width="13.28125" style="0" customWidth="1"/>
    <col min="7937" max="7937" width="3.57421875" style="0" customWidth="1"/>
    <col min="7938" max="7938" width="14.7109375" style="0" customWidth="1"/>
    <col min="7939" max="7939" width="17.57421875" style="0" customWidth="1"/>
    <col min="7940" max="7940" width="60.8515625" style="0" customWidth="1"/>
    <col min="7941" max="7941" width="11.7109375" style="0" customWidth="1"/>
    <col min="7942" max="7942" width="13.28125" style="0" customWidth="1"/>
    <col min="8193" max="8193" width="3.57421875" style="0" customWidth="1"/>
    <col min="8194" max="8194" width="14.7109375" style="0" customWidth="1"/>
    <col min="8195" max="8195" width="17.57421875" style="0" customWidth="1"/>
    <col min="8196" max="8196" width="60.8515625" style="0" customWidth="1"/>
    <col min="8197" max="8197" width="11.7109375" style="0" customWidth="1"/>
    <col min="8198" max="8198" width="13.28125" style="0" customWidth="1"/>
    <col min="8449" max="8449" width="3.57421875" style="0" customWidth="1"/>
    <col min="8450" max="8450" width="14.7109375" style="0" customWidth="1"/>
    <col min="8451" max="8451" width="17.57421875" style="0" customWidth="1"/>
    <col min="8452" max="8452" width="60.8515625" style="0" customWidth="1"/>
    <col min="8453" max="8453" width="11.7109375" style="0" customWidth="1"/>
    <col min="8454" max="8454" width="13.28125" style="0" customWidth="1"/>
    <col min="8705" max="8705" width="3.57421875" style="0" customWidth="1"/>
    <col min="8706" max="8706" width="14.7109375" style="0" customWidth="1"/>
    <col min="8707" max="8707" width="17.57421875" style="0" customWidth="1"/>
    <col min="8708" max="8708" width="60.8515625" style="0" customWidth="1"/>
    <col min="8709" max="8709" width="11.7109375" style="0" customWidth="1"/>
    <col min="8710" max="8710" width="13.28125" style="0" customWidth="1"/>
    <col min="8961" max="8961" width="3.57421875" style="0" customWidth="1"/>
    <col min="8962" max="8962" width="14.7109375" style="0" customWidth="1"/>
    <col min="8963" max="8963" width="17.57421875" style="0" customWidth="1"/>
    <col min="8964" max="8964" width="60.8515625" style="0" customWidth="1"/>
    <col min="8965" max="8965" width="11.7109375" style="0" customWidth="1"/>
    <col min="8966" max="8966" width="13.28125" style="0" customWidth="1"/>
    <col min="9217" max="9217" width="3.57421875" style="0" customWidth="1"/>
    <col min="9218" max="9218" width="14.7109375" style="0" customWidth="1"/>
    <col min="9219" max="9219" width="17.57421875" style="0" customWidth="1"/>
    <col min="9220" max="9220" width="60.8515625" style="0" customWidth="1"/>
    <col min="9221" max="9221" width="11.7109375" style="0" customWidth="1"/>
    <col min="9222" max="9222" width="13.28125" style="0" customWidth="1"/>
    <col min="9473" max="9473" width="3.57421875" style="0" customWidth="1"/>
    <col min="9474" max="9474" width="14.7109375" style="0" customWidth="1"/>
    <col min="9475" max="9475" width="17.57421875" style="0" customWidth="1"/>
    <col min="9476" max="9476" width="60.8515625" style="0" customWidth="1"/>
    <col min="9477" max="9477" width="11.7109375" style="0" customWidth="1"/>
    <col min="9478" max="9478" width="13.28125" style="0" customWidth="1"/>
    <col min="9729" max="9729" width="3.57421875" style="0" customWidth="1"/>
    <col min="9730" max="9730" width="14.7109375" style="0" customWidth="1"/>
    <col min="9731" max="9731" width="17.57421875" style="0" customWidth="1"/>
    <col min="9732" max="9732" width="60.8515625" style="0" customWidth="1"/>
    <col min="9733" max="9733" width="11.7109375" style="0" customWidth="1"/>
    <col min="9734" max="9734" width="13.28125" style="0" customWidth="1"/>
    <col min="9985" max="9985" width="3.57421875" style="0" customWidth="1"/>
    <col min="9986" max="9986" width="14.7109375" style="0" customWidth="1"/>
    <col min="9987" max="9987" width="17.57421875" style="0" customWidth="1"/>
    <col min="9988" max="9988" width="60.8515625" style="0" customWidth="1"/>
    <col min="9989" max="9989" width="11.7109375" style="0" customWidth="1"/>
    <col min="9990" max="9990" width="13.28125" style="0" customWidth="1"/>
    <col min="10241" max="10241" width="3.57421875" style="0" customWidth="1"/>
    <col min="10242" max="10242" width="14.7109375" style="0" customWidth="1"/>
    <col min="10243" max="10243" width="17.57421875" style="0" customWidth="1"/>
    <col min="10244" max="10244" width="60.8515625" style="0" customWidth="1"/>
    <col min="10245" max="10245" width="11.7109375" style="0" customWidth="1"/>
    <col min="10246" max="10246" width="13.28125" style="0" customWidth="1"/>
    <col min="10497" max="10497" width="3.57421875" style="0" customWidth="1"/>
    <col min="10498" max="10498" width="14.7109375" style="0" customWidth="1"/>
    <col min="10499" max="10499" width="17.57421875" style="0" customWidth="1"/>
    <col min="10500" max="10500" width="60.8515625" style="0" customWidth="1"/>
    <col min="10501" max="10501" width="11.7109375" style="0" customWidth="1"/>
    <col min="10502" max="10502" width="13.28125" style="0" customWidth="1"/>
    <col min="10753" max="10753" width="3.57421875" style="0" customWidth="1"/>
    <col min="10754" max="10754" width="14.7109375" style="0" customWidth="1"/>
    <col min="10755" max="10755" width="17.57421875" style="0" customWidth="1"/>
    <col min="10756" max="10756" width="60.8515625" style="0" customWidth="1"/>
    <col min="10757" max="10757" width="11.7109375" style="0" customWidth="1"/>
    <col min="10758" max="10758" width="13.28125" style="0" customWidth="1"/>
    <col min="11009" max="11009" width="3.57421875" style="0" customWidth="1"/>
    <col min="11010" max="11010" width="14.7109375" style="0" customWidth="1"/>
    <col min="11011" max="11011" width="17.57421875" style="0" customWidth="1"/>
    <col min="11012" max="11012" width="60.8515625" style="0" customWidth="1"/>
    <col min="11013" max="11013" width="11.7109375" style="0" customWidth="1"/>
    <col min="11014" max="11014" width="13.28125" style="0" customWidth="1"/>
    <col min="11265" max="11265" width="3.57421875" style="0" customWidth="1"/>
    <col min="11266" max="11266" width="14.7109375" style="0" customWidth="1"/>
    <col min="11267" max="11267" width="17.57421875" style="0" customWidth="1"/>
    <col min="11268" max="11268" width="60.8515625" style="0" customWidth="1"/>
    <col min="11269" max="11269" width="11.7109375" style="0" customWidth="1"/>
    <col min="11270" max="11270" width="13.28125" style="0" customWidth="1"/>
    <col min="11521" max="11521" width="3.57421875" style="0" customWidth="1"/>
    <col min="11522" max="11522" width="14.7109375" style="0" customWidth="1"/>
    <col min="11523" max="11523" width="17.57421875" style="0" customWidth="1"/>
    <col min="11524" max="11524" width="60.8515625" style="0" customWidth="1"/>
    <col min="11525" max="11525" width="11.7109375" style="0" customWidth="1"/>
    <col min="11526" max="11526" width="13.28125" style="0" customWidth="1"/>
    <col min="11777" max="11777" width="3.57421875" style="0" customWidth="1"/>
    <col min="11778" max="11778" width="14.7109375" style="0" customWidth="1"/>
    <col min="11779" max="11779" width="17.57421875" style="0" customWidth="1"/>
    <col min="11780" max="11780" width="60.8515625" style="0" customWidth="1"/>
    <col min="11781" max="11781" width="11.7109375" style="0" customWidth="1"/>
    <col min="11782" max="11782" width="13.28125" style="0" customWidth="1"/>
    <col min="12033" max="12033" width="3.57421875" style="0" customWidth="1"/>
    <col min="12034" max="12034" width="14.7109375" style="0" customWidth="1"/>
    <col min="12035" max="12035" width="17.57421875" style="0" customWidth="1"/>
    <col min="12036" max="12036" width="60.8515625" style="0" customWidth="1"/>
    <col min="12037" max="12037" width="11.7109375" style="0" customWidth="1"/>
    <col min="12038" max="12038" width="13.28125" style="0" customWidth="1"/>
    <col min="12289" max="12289" width="3.57421875" style="0" customWidth="1"/>
    <col min="12290" max="12290" width="14.7109375" style="0" customWidth="1"/>
    <col min="12291" max="12291" width="17.57421875" style="0" customWidth="1"/>
    <col min="12292" max="12292" width="60.8515625" style="0" customWidth="1"/>
    <col min="12293" max="12293" width="11.7109375" style="0" customWidth="1"/>
    <col min="12294" max="12294" width="13.28125" style="0" customWidth="1"/>
    <col min="12545" max="12545" width="3.57421875" style="0" customWidth="1"/>
    <col min="12546" max="12546" width="14.7109375" style="0" customWidth="1"/>
    <col min="12547" max="12547" width="17.57421875" style="0" customWidth="1"/>
    <col min="12548" max="12548" width="60.8515625" style="0" customWidth="1"/>
    <col min="12549" max="12549" width="11.7109375" style="0" customWidth="1"/>
    <col min="12550" max="12550" width="13.28125" style="0" customWidth="1"/>
    <col min="12801" max="12801" width="3.57421875" style="0" customWidth="1"/>
    <col min="12802" max="12802" width="14.7109375" style="0" customWidth="1"/>
    <col min="12803" max="12803" width="17.57421875" style="0" customWidth="1"/>
    <col min="12804" max="12804" width="60.8515625" style="0" customWidth="1"/>
    <col min="12805" max="12805" width="11.7109375" style="0" customWidth="1"/>
    <col min="12806" max="12806" width="13.28125" style="0" customWidth="1"/>
    <col min="13057" max="13057" width="3.57421875" style="0" customWidth="1"/>
    <col min="13058" max="13058" width="14.7109375" style="0" customWidth="1"/>
    <col min="13059" max="13059" width="17.57421875" style="0" customWidth="1"/>
    <col min="13060" max="13060" width="60.8515625" style="0" customWidth="1"/>
    <col min="13061" max="13061" width="11.7109375" style="0" customWidth="1"/>
    <col min="13062" max="13062" width="13.28125" style="0" customWidth="1"/>
    <col min="13313" max="13313" width="3.57421875" style="0" customWidth="1"/>
    <col min="13314" max="13314" width="14.7109375" style="0" customWidth="1"/>
    <col min="13315" max="13315" width="17.57421875" style="0" customWidth="1"/>
    <col min="13316" max="13316" width="60.8515625" style="0" customWidth="1"/>
    <col min="13317" max="13317" width="11.7109375" style="0" customWidth="1"/>
    <col min="13318" max="13318" width="13.28125" style="0" customWidth="1"/>
    <col min="13569" max="13569" width="3.57421875" style="0" customWidth="1"/>
    <col min="13570" max="13570" width="14.7109375" style="0" customWidth="1"/>
    <col min="13571" max="13571" width="17.57421875" style="0" customWidth="1"/>
    <col min="13572" max="13572" width="60.8515625" style="0" customWidth="1"/>
    <col min="13573" max="13573" width="11.7109375" style="0" customWidth="1"/>
    <col min="13574" max="13574" width="13.28125" style="0" customWidth="1"/>
    <col min="13825" max="13825" width="3.57421875" style="0" customWidth="1"/>
    <col min="13826" max="13826" width="14.7109375" style="0" customWidth="1"/>
    <col min="13827" max="13827" width="17.57421875" style="0" customWidth="1"/>
    <col min="13828" max="13828" width="60.8515625" style="0" customWidth="1"/>
    <col min="13829" max="13829" width="11.7109375" style="0" customWidth="1"/>
    <col min="13830" max="13830" width="13.28125" style="0" customWidth="1"/>
    <col min="14081" max="14081" width="3.57421875" style="0" customWidth="1"/>
    <col min="14082" max="14082" width="14.7109375" style="0" customWidth="1"/>
    <col min="14083" max="14083" width="17.57421875" style="0" customWidth="1"/>
    <col min="14084" max="14084" width="60.8515625" style="0" customWidth="1"/>
    <col min="14085" max="14085" width="11.7109375" style="0" customWidth="1"/>
    <col min="14086" max="14086" width="13.28125" style="0" customWidth="1"/>
    <col min="14337" max="14337" width="3.57421875" style="0" customWidth="1"/>
    <col min="14338" max="14338" width="14.7109375" style="0" customWidth="1"/>
    <col min="14339" max="14339" width="17.57421875" style="0" customWidth="1"/>
    <col min="14340" max="14340" width="60.8515625" style="0" customWidth="1"/>
    <col min="14341" max="14341" width="11.7109375" style="0" customWidth="1"/>
    <col min="14342" max="14342" width="13.28125" style="0" customWidth="1"/>
    <col min="14593" max="14593" width="3.57421875" style="0" customWidth="1"/>
    <col min="14594" max="14594" width="14.7109375" style="0" customWidth="1"/>
    <col min="14595" max="14595" width="17.57421875" style="0" customWidth="1"/>
    <col min="14596" max="14596" width="60.8515625" style="0" customWidth="1"/>
    <col min="14597" max="14597" width="11.7109375" style="0" customWidth="1"/>
    <col min="14598" max="14598" width="13.28125" style="0" customWidth="1"/>
    <col min="14849" max="14849" width="3.57421875" style="0" customWidth="1"/>
    <col min="14850" max="14850" width="14.7109375" style="0" customWidth="1"/>
    <col min="14851" max="14851" width="17.57421875" style="0" customWidth="1"/>
    <col min="14852" max="14852" width="60.8515625" style="0" customWidth="1"/>
    <col min="14853" max="14853" width="11.7109375" style="0" customWidth="1"/>
    <col min="14854" max="14854" width="13.28125" style="0" customWidth="1"/>
    <col min="15105" max="15105" width="3.57421875" style="0" customWidth="1"/>
    <col min="15106" max="15106" width="14.7109375" style="0" customWidth="1"/>
    <col min="15107" max="15107" width="17.57421875" style="0" customWidth="1"/>
    <col min="15108" max="15108" width="60.8515625" style="0" customWidth="1"/>
    <col min="15109" max="15109" width="11.7109375" style="0" customWidth="1"/>
    <col min="15110" max="15110" width="13.28125" style="0" customWidth="1"/>
    <col min="15361" max="15361" width="3.57421875" style="0" customWidth="1"/>
    <col min="15362" max="15362" width="14.7109375" style="0" customWidth="1"/>
    <col min="15363" max="15363" width="17.57421875" style="0" customWidth="1"/>
    <col min="15364" max="15364" width="60.8515625" style="0" customWidth="1"/>
    <col min="15365" max="15365" width="11.7109375" style="0" customWidth="1"/>
    <col min="15366" max="15366" width="13.28125" style="0" customWidth="1"/>
    <col min="15617" max="15617" width="3.57421875" style="0" customWidth="1"/>
    <col min="15618" max="15618" width="14.7109375" style="0" customWidth="1"/>
    <col min="15619" max="15619" width="17.57421875" style="0" customWidth="1"/>
    <col min="15620" max="15620" width="60.8515625" style="0" customWidth="1"/>
    <col min="15621" max="15621" width="11.7109375" style="0" customWidth="1"/>
    <col min="15622" max="15622" width="13.28125" style="0" customWidth="1"/>
    <col min="15873" max="15873" width="3.57421875" style="0" customWidth="1"/>
    <col min="15874" max="15874" width="14.7109375" style="0" customWidth="1"/>
    <col min="15875" max="15875" width="17.57421875" style="0" customWidth="1"/>
    <col min="15876" max="15876" width="60.8515625" style="0" customWidth="1"/>
    <col min="15877" max="15877" width="11.7109375" style="0" customWidth="1"/>
    <col min="15878" max="15878" width="13.28125" style="0" customWidth="1"/>
    <col min="16129" max="16129" width="3.57421875" style="0" customWidth="1"/>
    <col min="16130" max="16130" width="14.7109375" style="0" customWidth="1"/>
    <col min="16131" max="16131" width="17.57421875" style="0" customWidth="1"/>
    <col min="16132" max="16132" width="60.8515625" style="0" customWidth="1"/>
    <col min="16133" max="16133" width="11.7109375" style="0" customWidth="1"/>
    <col min="16134" max="16134" width="13.28125" style="0" customWidth="1"/>
  </cols>
  <sheetData>
    <row r="1" spans="3:4" ht="15">
      <c r="C1" t="s">
        <v>237</v>
      </c>
      <c r="D1" t="s">
        <v>239</v>
      </c>
    </row>
    <row r="2" spans="3:4" ht="15">
      <c r="C2" t="s">
        <v>240</v>
      </c>
      <c r="D2" t="s">
        <v>238</v>
      </c>
    </row>
    <row r="3" spans="3:4" ht="15">
      <c r="C3" t="s">
        <v>161</v>
      </c>
      <c r="D3" t="s">
        <v>162</v>
      </c>
    </row>
    <row r="5" spans="1:6" ht="19.5" thickBot="1">
      <c r="A5" s="175" t="s">
        <v>117</v>
      </c>
      <c r="B5" s="175"/>
      <c r="C5" s="175"/>
      <c r="D5" s="175"/>
      <c r="E5" s="175"/>
      <c r="F5" s="175"/>
    </row>
    <row r="6" spans="1:8" ht="33.75" customHeight="1" thickBot="1">
      <c r="A6" s="83" t="s">
        <v>118</v>
      </c>
      <c r="B6" s="84" t="s">
        <v>119</v>
      </c>
      <c r="C6" s="85" t="s">
        <v>120</v>
      </c>
      <c r="D6" s="85" t="s">
        <v>121</v>
      </c>
      <c r="E6" s="85" t="s">
        <v>122</v>
      </c>
      <c r="F6" s="86" t="s">
        <v>123</v>
      </c>
      <c r="H6" s="87"/>
    </row>
    <row r="7" spans="1:8" ht="21" customHeight="1">
      <c r="A7" s="173" t="s">
        <v>124</v>
      </c>
      <c r="B7" s="88" t="s">
        <v>20</v>
      </c>
      <c r="C7" s="89">
        <v>1</v>
      </c>
      <c r="D7" s="89" t="s">
        <v>125</v>
      </c>
      <c r="E7" s="90">
        <v>320</v>
      </c>
      <c r="F7" s="91">
        <v>2</v>
      </c>
      <c r="G7" s="87"/>
      <c r="H7" s="92"/>
    </row>
    <row r="8" spans="1:8" ht="18.75" customHeight="1">
      <c r="A8" s="173"/>
      <c r="B8" s="88" t="s">
        <v>20</v>
      </c>
      <c r="C8" s="89">
        <v>1</v>
      </c>
      <c r="D8" s="89" t="s">
        <v>126</v>
      </c>
      <c r="E8" s="90">
        <v>700</v>
      </c>
      <c r="F8" s="91">
        <v>2</v>
      </c>
      <c r="G8" s="92"/>
      <c r="H8" s="92"/>
    </row>
    <row r="9" spans="1:8" ht="15.75">
      <c r="A9" s="173"/>
      <c r="B9" s="93" t="s">
        <v>127</v>
      </c>
      <c r="C9" s="89">
        <v>1</v>
      </c>
      <c r="D9" s="89" t="s">
        <v>128</v>
      </c>
      <c r="E9" s="90">
        <v>50</v>
      </c>
      <c r="F9" s="91">
        <v>1</v>
      </c>
      <c r="G9" s="92"/>
      <c r="H9" s="94"/>
    </row>
    <row r="10" spans="1:8" ht="15.75">
      <c r="A10" s="173"/>
      <c r="B10" s="93" t="s">
        <v>127</v>
      </c>
      <c r="C10" s="89">
        <v>1</v>
      </c>
      <c r="D10" s="89" t="s">
        <v>128</v>
      </c>
      <c r="E10" s="90">
        <v>50</v>
      </c>
      <c r="F10" s="91">
        <v>1</v>
      </c>
      <c r="G10" s="94"/>
      <c r="H10" s="94"/>
    </row>
    <row r="11" spans="1:8" ht="15.75">
      <c r="A11" s="173"/>
      <c r="B11" s="93" t="s">
        <v>127</v>
      </c>
      <c r="C11" s="95">
        <v>1</v>
      </c>
      <c r="D11" s="95" t="s">
        <v>128</v>
      </c>
      <c r="E11" s="90">
        <v>50</v>
      </c>
      <c r="F11" s="91">
        <v>1</v>
      </c>
      <c r="G11" s="94"/>
      <c r="H11" s="94"/>
    </row>
    <row r="12" spans="1:8" ht="16.5" thickBot="1">
      <c r="A12" s="174"/>
      <c r="B12" s="96" t="s">
        <v>127</v>
      </c>
      <c r="C12" s="97">
        <v>1</v>
      </c>
      <c r="D12" s="97" t="s">
        <v>129</v>
      </c>
      <c r="E12" s="98">
        <v>50</v>
      </c>
      <c r="F12" s="99">
        <v>1</v>
      </c>
      <c r="G12" s="94"/>
      <c r="H12" s="94"/>
    </row>
    <row r="13" spans="1:7" ht="27" thickBot="1">
      <c r="A13" s="100" t="s">
        <v>130</v>
      </c>
      <c r="B13" s="101" t="s">
        <v>22</v>
      </c>
      <c r="C13" s="102">
        <v>1</v>
      </c>
      <c r="D13" s="103" t="s">
        <v>131</v>
      </c>
      <c r="E13" s="104">
        <v>1600</v>
      </c>
      <c r="F13" s="105">
        <v>3</v>
      </c>
      <c r="G13" s="94"/>
    </row>
    <row r="14" spans="1:7" ht="15" customHeight="1">
      <c r="A14" s="172" t="s">
        <v>132</v>
      </c>
      <c r="B14" s="101" t="s">
        <v>22</v>
      </c>
      <c r="C14" s="107">
        <v>1</v>
      </c>
      <c r="D14" s="108" t="s">
        <v>133</v>
      </c>
      <c r="E14" s="107">
        <v>1250</v>
      </c>
      <c r="F14" s="109">
        <v>5</v>
      </c>
      <c r="G14" s="106"/>
    </row>
    <row r="15" spans="1:11" ht="15.75">
      <c r="A15" s="173"/>
      <c r="B15" s="93" t="s">
        <v>22</v>
      </c>
      <c r="C15" s="110">
        <v>1</v>
      </c>
      <c r="D15" s="111" t="s">
        <v>134</v>
      </c>
      <c r="E15" s="110">
        <v>150</v>
      </c>
      <c r="F15" s="112">
        <v>1</v>
      </c>
      <c r="H15" s="106"/>
      <c r="I15" s="106"/>
      <c r="J15" s="106"/>
      <c r="K15" s="106"/>
    </row>
    <row r="16" spans="1:7" ht="15.75">
      <c r="A16" s="173"/>
      <c r="B16" s="93" t="s">
        <v>22</v>
      </c>
      <c r="C16" s="110">
        <v>2</v>
      </c>
      <c r="D16" s="111" t="s">
        <v>135</v>
      </c>
      <c r="E16" s="110">
        <v>180</v>
      </c>
      <c r="F16" s="112">
        <v>1</v>
      </c>
      <c r="G16" s="106"/>
    </row>
    <row r="17" spans="1:10" ht="15.75">
      <c r="A17" s="173"/>
      <c r="B17" s="93" t="s">
        <v>22</v>
      </c>
      <c r="C17" s="110" t="s">
        <v>136</v>
      </c>
      <c r="D17" s="111" t="s">
        <v>137</v>
      </c>
      <c r="E17" s="110">
        <v>1600</v>
      </c>
      <c r="F17" s="113">
        <v>5</v>
      </c>
      <c r="H17" s="106"/>
      <c r="I17" s="106"/>
      <c r="J17" s="106"/>
    </row>
    <row r="18" spans="1:11" ht="15.75">
      <c r="A18" s="173"/>
      <c r="B18" s="93" t="s">
        <v>22</v>
      </c>
      <c r="C18" s="104">
        <v>1</v>
      </c>
      <c r="D18" s="111" t="s">
        <v>138</v>
      </c>
      <c r="E18" s="104">
        <v>1250</v>
      </c>
      <c r="F18" s="105">
        <v>5</v>
      </c>
      <c r="G18" s="106"/>
      <c r="H18" s="106"/>
      <c r="I18" s="106"/>
      <c r="J18" s="106"/>
      <c r="K18" s="106"/>
    </row>
    <row r="19" spans="1:11" ht="15.75">
      <c r="A19" s="173"/>
      <c r="B19" s="93" t="s">
        <v>22</v>
      </c>
      <c r="C19" s="104" t="s">
        <v>139</v>
      </c>
      <c r="D19" s="111" t="s">
        <v>140</v>
      </c>
      <c r="E19" s="104">
        <v>1950</v>
      </c>
      <c r="F19" s="105">
        <v>5</v>
      </c>
      <c r="G19" s="106"/>
      <c r="H19" s="106"/>
      <c r="I19" s="106"/>
      <c r="J19" s="106"/>
      <c r="K19" s="106"/>
    </row>
    <row r="20" spans="1:11" ht="15.75">
      <c r="A20" s="173"/>
      <c r="B20" s="93" t="s">
        <v>22</v>
      </c>
      <c r="C20" s="104">
        <v>1</v>
      </c>
      <c r="D20" s="111" t="s">
        <v>141</v>
      </c>
      <c r="E20" s="104">
        <v>800</v>
      </c>
      <c r="F20" s="105">
        <v>5</v>
      </c>
      <c r="G20" s="106"/>
      <c r="H20" s="106"/>
      <c r="I20" s="106"/>
      <c r="J20" s="106"/>
      <c r="K20" s="106"/>
    </row>
    <row r="21" spans="1:11" ht="16.5" thickBot="1">
      <c r="A21" s="174"/>
      <c r="B21" s="96" t="s">
        <v>33</v>
      </c>
      <c r="C21" s="115">
        <v>1</v>
      </c>
      <c r="D21" s="116" t="s">
        <v>133</v>
      </c>
      <c r="E21" s="115">
        <v>400</v>
      </c>
      <c r="F21" s="117">
        <v>1</v>
      </c>
      <c r="G21" s="114"/>
      <c r="H21" s="106"/>
      <c r="I21" s="106"/>
      <c r="J21" s="106"/>
      <c r="K21" s="106"/>
    </row>
    <row r="22" spans="1:7" ht="30" thickBot="1">
      <c r="A22" s="100" t="s">
        <v>142</v>
      </c>
      <c r="B22" s="93" t="s">
        <v>22</v>
      </c>
      <c r="C22" s="118">
        <v>1</v>
      </c>
      <c r="D22" s="119" t="s">
        <v>143</v>
      </c>
      <c r="E22" s="118">
        <v>660</v>
      </c>
      <c r="F22" s="120">
        <v>2</v>
      </c>
      <c r="G22" s="114"/>
    </row>
    <row r="23" spans="1:7" s="106" customFormat="1" ht="15.75">
      <c r="A23" s="176" t="s">
        <v>144</v>
      </c>
      <c r="B23" s="121" t="s">
        <v>22</v>
      </c>
      <c r="C23" s="122">
        <v>1</v>
      </c>
      <c r="D23" s="123" t="s">
        <v>145</v>
      </c>
      <c r="E23" s="122">
        <v>150</v>
      </c>
      <c r="F23" s="124">
        <v>1</v>
      </c>
      <c r="G23"/>
    </row>
    <row r="24" spans="1:7" ht="15.75" thickBot="1">
      <c r="A24" s="177"/>
      <c r="B24" s="116"/>
      <c r="C24" s="116"/>
      <c r="D24" s="116"/>
      <c r="E24" s="125"/>
      <c r="F24" s="126"/>
      <c r="G24" s="114"/>
    </row>
    <row r="25" spans="1:6" ht="15.75">
      <c r="A25" s="172" t="s">
        <v>146</v>
      </c>
      <c r="B25" s="101" t="s">
        <v>22</v>
      </c>
      <c r="C25" s="122">
        <v>1</v>
      </c>
      <c r="D25" s="127" t="s">
        <v>147</v>
      </c>
      <c r="E25" s="128">
        <v>250</v>
      </c>
      <c r="F25" s="124">
        <v>1</v>
      </c>
    </row>
    <row r="26" spans="1:6" ht="15.75">
      <c r="A26" s="173"/>
      <c r="B26" s="93" t="s">
        <v>22</v>
      </c>
      <c r="C26" s="118">
        <v>1</v>
      </c>
      <c r="D26" s="129" t="s">
        <v>148</v>
      </c>
      <c r="E26" s="130">
        <v>600</v>
      </c>
      <c r="F26" s="120">
        <v>1</v>
      </c>
    </row>
    <row r="27" spans="1:6" ht="15.75">
      <c r="A27" s="173"/>
      <c r="B27" s="93" t="s">
        <v>22</v>
      </c>
      <c r="C27" s="118">
        <v>1</v>
      </c>
      <c r="D27" s="129" t="s">
        <v>149</v>
      </c>
      <c r="E27" s="110">
        <v>500</v>
      </c>
      <c r="F27" s="120">
        <v>1</v>
      </c>
    </row>
    <row r="28" spans="1:6" ht="15.75">
      <c r="A28" s="173"/>
      <c r="B28" s="93" t="s">
        <v>22</v>
      </c>
      <c r="C28" s="118">
        <v>1</v>
      </c>
      <c r="D28" s="129" t="s">
        <v>150</v>
      </c>
      <c r="E28" s="110">
        <v>500</v>
      </c>
      <c r="F28" s="120">
        <v>1</v>
      </c>
    </row>
    <row r="29" spans="1:7" s="106" customFormat="1" ht="15.75">
      <c r="A29" s="173"/>
      <c r="B29" s="131" t="s">
        <v>22</v>
      </c>
      <c r="C29" s="118">
        <v>1</v>
      </c>
      <c r="D29" s="132" t="s">
        <v>151</v>
      </c>
      <c r="E29" s="102">
        <v>1700</v>
      </c>
      <c r="F29" s="120">
        <v>5</v>
      </c>
      <c r="G29"/>
    </row>
    <row r="30" spans="1:6" s="106" customFormat="1" ht="15.75">
      <c r="A30" s="173"/>
      <c r="B30" s="131" t="s">
        <v>33</v>
      </c>
      <c r="C30" s="118">
        <v>1</v>
      </c>
      <c r="D30" s="132" t="s">
        <v>152</v>
      </c>
      <c r="E30" s="102">
        <v>400</v>
      </c>
      <c r="F30" s="120">
        <v>2</v>
      </c>
    </row>
    <row r="31" spans="1:7" ht="15.75">
      <c r="A31" s="173"/>
      <c r="B31" s="93" t="s">
        <v>33</v>
      </c>
      <c r="C31" s="118">
        <v>1</v>
      </c>
      <c r="D31" s="129" t="s">
        <v>153</v>
      </c>
      <c r="E31" s="110">
        <v>200</v>
      </c>
      <c r="F31" s="120">
        <v>1</v>
      </c>
      <c r="G31" s="106"/>
    </row>
    <row r="32" spans="1:6" ht="15.75">
      <c r="A32" s="173"/>
      <c r="B32" s="93" t="s">
        <v>33</v>
      </c>
      <c r="C32" s="118">
        <v>1</v>
      </c>
      <c r="D32" s="129" t="s">
        <v>154</v>
      </c>
      <c r="E32" s="110">
        <v>120</v>
      </c>
      <c r="F32" s="120">
        <v>1</v>
      </c>
    </row>
    <row r="33" spans="1:6" ht="15.75">
      <c r="A33" s="173"/>
      <c r="B33" s="93" t="s">
        <v>33</v>
      </c>
      <c r="C33" s="118">
        <v>1</v>
      </c>
      <c r="D33" s="129" t="s">
        <v>154</v>
      </c>
      <c r="E33" s="110">
        <v>120</v>
      </c>
      <c r="F33" s="120">
        <v>1</v>
      </c>
    </row>
    <row r="34" spans="1:6" ht="16.5" thickBot="1">
      <c r="A34" s="174"/>
      <c r="B34" s="96" t="s">
        <v>33</v>
      </c>
      <c r="C34" s="133">
        <v>1</v>
      </c>
      <c r="D34" s="134" t="s">
        <v>155</v>
      </c>
      <c r="E34" s="125">
        <v>400</v>
      </c>
      <c r="F34" s="135">
        <v>1</v>
      </c>
    </row>
    <row r="35" spans="1:7" s="106" customFormat="1" ht="15.75">
      <c r="A35" s="178" t="s">
        <v>156</v>
      </c>
      <c r="B35" s="121" t="s">
        <v>33</v>
      </c>
      <c r="C35" s="122">
        <v>1</v>
      </c>
      <c r="D35" s="136" t="s">
        <v>157</v>
      </c>
      <c r="E35" s="137">
        <v>80</v>
      </c>
      <c r="F35" s="124">
        <v>1</v>
      </c>
      <c r="G35"/>
    </row>
    <row r="36" spans="1:7" s="106" customFormat="1" ht="15.75">
      <c r="A36" s="179"/>
      <c r="B36" s="131" t="s">
        <v>33</v>
      </c>
      <c r="C36" s="118">
        <v>1</v>
      </c>
      <c r="D36" s="132" t="s">
        <v>157</v>
      </c>
      <c r="E36" s="102">
        <v>80</v>
      </c>
      <c r="F36" s="120">
        <v>1</v>
      </c>
      <c r="G36" s="114"/>
    </row>
    <row r="37" spans="1:7" s="106" customFormat="1" ht="16.5" thickBot="1">
      <c r="A37" s="180"/>
      <c r="B37" s="138" t="s">
        <v>33</v>
      </c>
      <c r="C37" s="133">
        <v>1</v>
      </c>
      <c r="D37" s="139" t="s">
        <v>157</v>
      </c>
      <c r="E37" s="140">
        <v>80</v>
      </c>
      <c r="F37" s="135">
        <v>1</v>
      </c>
      <c r="G37" s="114"/>
    </row>
    <row r="38" spans="1:7" ht="15.75">
      <c r="A38" s="172" t="s">
        <v>158</v>
      </c>
      <c r="B38" s="141" t="s">
        <v>159</v>
      </c>
      <c r="C38" s="142">
        <v>2</v>
      </c>
      <c r="D38" s="136" t="s">
        <v>157</v>
      </c>
      <c r="E38" s="137">
        <v>60</v>
      </c>
      <c r="F38" s="143">
        <v>1</v>
      </c>
      <c r="G38" s="114"/>
    </row>
    <row r="39" spans="1:6" ht="15.75">
      <c r="A39" s="173"/>
      <c r="B39" s="144" t="s">
        <v>159</v>
      </c>
      <c r="C39" s="145">
        <v>2</v>
      </c>
      <c r="D39" s="132" t="s">
        <v>157</v>
      </c>
      <c r="E39" s="102">
        <v>60</v>
      </c>
      <c r="F39" s="146">
        <v>1</v>
      </c>
    </row>
    <row r="40" spans="1:6" ht="15.75">
      <c r="A40" s="173"/>
      <c r="B40" s="144" t="s">
        <v>159</v>
      </c>
      <c r="C40" s="145">
        <v>2</v>
      </c>
      <c r="D40" s="132" t="s">
        <v>157</v>
      </c>
      <c r="E40" s="102">
        <v>60</v>
      </c>
      <c r="F40" s="146">
        <v>1</v>
      </c>
    </row>
    <row r="41" spans="1:6" ht="15.75">
      <c r="A41" s="173"/>
      <c r="B41" s="144" t="s">
        <v>159</v>
      </c>
      <c r="C41" s="145">
        <v>2</v>
      </c>
      <c r="D41" s="132" t="s">
        <v>157</v>
      </c>
      <c r="E41" s="102">
        <v>60</v>
      </c>
      <c r="F41" s="146">
        <v>1</v>
      </c>
    </row>
    <row r="42" spans="1:6" ht="15.75">
      <c r="A42" s="173"/>
      <c r="B42" s="144" t="s">
        <v>159</v>
      </c>
      <c r="C42" s="145">
        <v>2</v>
      </c>
      <c r="D42" s="132" t="s">
        <v>157</v>
      </c>
      <c r="E42" s="102">
        <v>60</v>
      </c>
      <c r="F42" s="146">
        <v>1</v>
      </c>
    </row>
    <row r="43" spans="1:6" ht="15.75">
      <c r="A43" s="173"/>
      <c r="B43" s="144" t="s">
        <v>15</v>
      </c>
      <c r="C43" s="145">
        <v>2</v>
      </c>
      <c r="D43" s="132" t="s">
        <v>157</v>
      </c>
      <c r="E43" s="102">
        <v>60</v>
      </c>
      <c r="F43" s="146">
        <v>1</v>
      </c>
    </row>
    <row r="44" spans="1:6" ht="15.75">
      <c r="A44" s="173"/>
      <c r="B44" s="144" t="s">
        <v>15</v>
      </c>
      <c r="C44" s="145">
        <v>2</v>
      </c>
      <c r="D44" s="132" t="s">
        <v>157</v>
      </c>
      <c r="E44" s="102">
        <v>60</v>
      </c>
      <c r="F44" s="146">
        <v>1</v>
      </c>
    </row>
    <row r="45" spans="1:6" ht="15.75">
      <c r="A45" s="173"/>
      <c r="B45" s="144" t="s">
        <v>15</v>
      </c>
      <c r="C45" s="145">
        <v>2</v>
      </c>
      <c r="D45" s="132" t="s">
        <v>157</v>
      </c>
      <c r="E45" s="102">
        <v>60</v>
      </c>
      <c r="F45" s="146">
        <v>1</v>
      </c>
    </row>
    <row r="46" spans="1:6" ht="15.75">
      <c r="A46" s="173"/>
      <c r="B46" s="144" t="s">
        <v>15</v>
      </c>
      <c r="C46" s="145">
        <v>2</v>
      </c>
      <c r="D46" s="132" t="s">
        <v>157</v>
      </c>
      <c r="E46" s="102">
        <v>60</v>
      </c>
      <c r="F46" s="146">
        <v>1</v>
      </c>
    </row>
    <row r="47" spans="1:6" ht="16.5" thickBot="1">
      <c r="A47" s="174"/>
      <c r="B47" s="147" t="s">
        <v>15</v>
      </c>
      <c r="C47" s="148">
        <v>2</v>
      </c>
      <c r="D47" s="139" t="s">
        <v>157</v>
      </c>
      <c r="E47" s="140">
        <v>60</v>
      </c>
      <c r="F47" s="149">
        <v>1</v>
      </c>
    </row>
    <row r="48" spans="1:6" ht="16.5" thickBot="1">
      <c r="A48" s="150" t="s">
        <v>158</v>
      </c>
      <c r="B48" s="151" t="s">
        <v>15</v>
      </c>
      <c r="C48" s="152">
        <v>3</v>
      </c>
      <c r="D48" s="153" t="s">
        <v>160</v>
      </c>
      <c r="E48" s="154">
        <v>200</v>
      </c>
      <c r="F48" s="149">
        <v>2</v>
      </c>
    </row>
  </sheetData>
  <mergeCells count="7">
    <mergeCell ref="A38:A47"/>
    <mergeCell ref="A5:F5"/>
    <mergeCell ref="A7:A12"/>
    <mergeCell ref="A14:A21"/>
    <mergeCell ref="A23:A24"/>
    <mergeCell ref="A25:A34"/>
    <mergeCell ref="A35:A37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>
      <selection activeCell="B7" sqref="B7"/>
    </sheetView>
  </sheetViews>
  <sheetFormatPr defaultColWidth="9.140625" defaultRowHeight="25.5" customHeight="1"/>
  <cols>
    <col min="1" max="1" width="53.57421875" style="0" bestFit="1" customWidth="1"/>
    <col min="2" max="2" width="61.57421875" style="43" bestFit="1" customWidth="1"/>
  </cols>
  <sheetData>
    <row r="1" spans="1:4" ht="25.5" customHeight="1">
      <c r="A1" s="38" t="s">
        <v>39</v>
      </c>
      <c r="B1" s="181" t="s">
        <v>163</v>
      </c>
      <c r="C1" s="182"/>
      <c r="D1" s="182"/>
    </row>
    <row r="2" spans="1:2" ht="25.5" customHeight="1">
      <c r="A2" s="38" t="s">
        <v>40</v>
      </c>
      <c r="B2" s="39" t="s">
        <v>164</v>
      </c>
    </row>
    <row r="3" spans="1:2" ht="25.5" customHeight="1">
      <c r="A3" s="40" t="s">
        <v>42</v>
      </c>
      <c r="B3" s="41" t="s">
        <v>43</v>
      </c>
    </row>
    <row r="4" spans="1:2" ht="25.5" customHeight="1">
      <c r="A4" s="40" t="s">
        <v>44</v>
      </c>
      <c r="B4" s="42" t="s">
        <v>45</v>
      </c>
    </row>
    <row r="6" ht="25.5" customHeight="1">
      <c r="A6" s="1" t="s">
        <v>46</v>
      </c>
    </row>
    <row r="7" ht="25.5" customHeight="1">
      <c r="B7" s="44" t="s">
        <v>47</v>
      </c>
    </row>
    <row r="8" spans="1:2" ht="25.5" customHeight="1">
      <c r="A8" s="45" t="s">
        <v>48</v>
      </c>
      <c r="B8" s="46" t="s">
        <v>165</v>
      </c>
    </row>
    <row r="9" spans="1:2" ht="25.5" customHeight="1">
      <c r="A9" s="45" t="s">
        <v>50</v>
      </c>
      <c r="B9" s="46">
        <v>3</v>
      </c>
    </row>
    <row r="10" spans="1:2" ht="25.5" customHeight="1">
      <c r="A10" s="45" t="s">
        <v>51</v>
      </c>
      <c r="B10" s="46" t="s">
        <v>52</v>
      </c>
    </row>
    <row r="11" spans="1:2" ht="25.5" customHeight="1">
      <c r="A11" s="45" t="s">
        <v>53</v>
      </c>
      <c r="B11" s="46" t="s">
        <v>166</v>
      </c>
    </row>
    <row r="12" spans="1:2" ht="25.5" customHeight="1">
      <c r="A12" s="45" t="s">
        <v>55</v>
      </c>
      <c r="B12" s="46">
        <v>250</v>
      </c>
    </row>
    <row r="13" spans="1:2" ht="25.5" customHeight="1">
      <c r="A13" s="45" t="s">
        <v>56</v>
      </c>
      <c r="B13" s="46">
        <v>1</v>
      </c>
    </row>
    <row r="14" spans="1:2" ht="25.5" customHeight="1">
      <c r="A14" s="45" t="s">
        <v>167</v>
      </c>
      <c r="B14" s="46" t="s">
        <v>168</v>
      </c>
    </row>
    <row r="15" spans="1:2" ht="25.5" customHeight="1">
      <c r="A15" s="45" t="s">
        <v>59</v>
      </c>
      <c r="B15" s="47" t="s">
        <v>169</v>
      </c>
    </row>
    <row r="16" ht="25.5" customHeight="1">
      <c r="A16" s="37" t="s">
        <v>170</v>
      </c>
    </row>
    <row r="19" ht="25.5" customHeight="1">
      <c r="A19" s="1" t="s">
        <v>171</v>
      </c>
    </row>
  </sheetData>
  <mergeCells count="1">
    <mergeCell ref="B1:D1"/>
  </mergeCells>
  <hyperlinks>
    <hyperlink ref="B4" r:id="rId1" display="mailto:martinpribyl@centrum.cz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 topLeftCell="A1">
      <selection activeCell="B7" sqref="B7"/>
    </sheetView>
  </sheetViews>
  <sheetFormatPr defaultColWidth="9.140625" defaultRowHeight="15"/>
  <cols>
    <col min="1" max="1" width="53.57421875" style="0" bestFit="1" customWidth="1"/>
    <col min="2" max="2" width="61.57421875" style="43" bestFit="1" customWidth="1"/>
  </cols>
  <sheetData>
    <row r="1" spans="1:4" ht="45.75" customHeight="1">
      <c r="A1" s="38" t="s">
        <v>39</v>
      </c>
      <c r="B1" s="181" t="s">
        <v>202</v>
      </c>
      <c r="C1" s="182"/>
      <c r="D1" s="182"/>
    </row>
    <row r="2" spans="1:2" ht="15">
      <c r="A2" s="38" t="s">
        <v>40</v>
      </c>
      <c r="B2" s="39" t="s">
        <v>164</v>
      </c>
    </row>
    <row r="3" spans="1:2" ht="15">
      <c r="A3" s="40" t="s">
        <v>42</v>
      </c>
      <c r="B3" s="41" t="s">
        <v>43</v>
      </c>
    </row>
    <row r="4" spans="1:2" ht="15">
      <c r="A4" s="40" t="s">
        <v>44</v>
      </c>
      <c r="B4" s="42" t="s">
        <v>45</v>
      </c>
    </row>
    <row r="6" ht="15">
      <c r="A6" s="1" t="s">
        <v>46</v>
      </c>
    </row>
    <row r="7" ht="15">
      <c r="B7" s="44" t="s">
        <v>47</v>
      </c>
    </row>
    <row r="8" spans="1:2" ht="15.75">
      <c r="A8" s="45" t="s">
        <v>48</v>
      </c>
      <c r="B8" s="46" t="s">
        <v>165</v>
      </c>
    </row>
    <row r="9" spans="1:2" ht="15.75">
      <c r="A9" s="45" t="s">
        <v>50</v>
      </c>
      <c r="B9" s="46">
        <v>2</v>
      </c>
    </row>
    <row r="10" spans="1:2" ht="15.75">
      <c r="A10" s="45" t="s">
        <v>51</v>
      </c>
      <c r="B10" s="46" t="s">
        <v>52</v>
      </c>
    </row>
    <row r="11" spans="1:2" ht="15.75">
      <c r="A11" s="45" t="s">
        <v>53</v>
      </c>
      <c r="B11" s="46" t="s">
        <v>54</v>
      </c>
    </row>
    <row r="12" spans="1:2" ht="15.75">
      <c r="A12" s="45" t="s">
        <v>55</v>
      </c>
      <c r="B12" s="46">
        <v>150</v>
      </c>
    </row>
    <row r="13" spans="1:2" ht="15.75">
      <c r="A13" s="45" t="s">
        <v>56</v>
      </c>
      <c r="B13" s="46">
        <v>1</v>
      </c>
    </row>
    <row r="14" spans="1:2" ht="15.75">
      <c r="A14" s="45" t="s">
        <v>167</v>
      </c>
      <c r="B14" s="46" t="s">
        <v>168</v>
      </c>
    </row>
    <row r="15" spans="1:2" ht="15.75">
      <c r="A15" s="45" t="s">
        <v>59</v>
      </c>
      <c r="B15" s="47" t="s">
        <v>203</v>
      </c>
    </row>
    <row r="16" ht="30">
      <c r="A16" s="37" t="s">
        <v>170</v>
      </c>
    </row>
    <row r="17" ht="15">
      <c r="B17"/>
    </row>
    <row r="18" ht="15">
      <c r="B18"/>
    </row>
    <row r="19" spans="1:2" ht="15">
      <c r="A19" s="1" t="s">
        <v>171</v>
      </c>
      <c r="B19"/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  <row r="49" ht="15">
      <c r="B49"/>
    </row>
    <row r="50" ht="15">
      <c r="B50"/>
    </row>
    <row r="51" ht="15">
      <c r="B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  <row r="60" ht="15">
      <c r="B60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</sheetData>
  <mergeCells count="1">
    <mergeCell ref="B1:D1"/>
  </mergeCells>
  <hyperlinks>
    <hyperlink ref="B4" r:id="rId1" display="mailto:martinpribyl@centrum.cz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 topLeftCell="A97">
      <selection activeCell="B5" sqref="B5"/>
    </sheetView>
  </sheetViews>
  <sheetFormatPr defaultColWidth="9.140625" defaultRowHeight="15"/>
  <cols>
    <col min="1" max="1" width="54.7109375" style="0" customWidth="1"/>
    <col min="2" max="2" width="74.00390625" style="0" customWidth="1"/>
  </cols>
  <sheetData>
    <row r="1" spans="1:2" ht="15">
      <c r="A1" s="1" t="s">
        <v>39</v>
      </c>
      <c r="B1" s="1" t="s">
        <v>241</v>
      </c>
    </row>
    <row r="2" spans="1:2" ht="15">
      <c r="A2" s="1" t="s">
        <v>114</v>
      </c>
      <c r="B2" s="43" t="s">
        <v>172</v>
      </c>
    </row>
    <row r="3" spans="1:2" ht="15">
      <c r="A3" s="1" t="s">
        <v>201</v>
      </c>
      <c r="B3" s="43" t="s">
        <v>242</v>
      </c>
    </row>
    <row r="4" ht="15">
      <c r="B4" s="165" t="s">
        <v>243</v>
      </c>
    </row>
    <row r="5" ht="15">
      <c r="A5" s="1"/>
    </row>
    <row r="6" ht="15">
      <c r="B6" s="43" t="s">
        <v>47</v>
      </c>
    </row>
    <row r="7" spans="1:2" ht="15.75">
      <c r="A7" s="45" t="s">
        <v>48</v>
      </c>
      <c r="B7" s="46" t="s">
        <v>173</v>
      </c>
    </row>
    <row r="8" spans="1:2" ht="15.75">
      <c r="A8" s="45" t="s">
        <v>50</v>
      </c>
      <c r="B8" s="46">
        <v>2</v>
      </c>
    </row>
    <row r="9" spans="1:2" ht="15.75">
      <c r="A9" s="45" t="s">
        <v>51</v>
      </c>
      <c r="B9" s="46" t="s">
        <v>174</v>
      </c>
    </row>
    <row r="10" spans="1:2" ht="15.75">
      <c r="A10" s="45" t="s">
        <v>53</v>
      </c>
      <c r="B10" s="46" t="s">
        <v>175</v>
      </c>
    </row>
    <row r="11" spans="1:2" ht="15.75">
      <c r="A11" s="45" t="s">
        <v>55</v>
      </c>
      <c r="B11" s="46" t="s">
        <v>176</v>
      </c>
    </row>
    <row r="12" spans="1:2" ht="15.75">
      <c r="A12" s="45" t="s">
        <v>56</v>
      </c>
      <c r="B12" s="46">
        <v>1</v>
      </c>
    </row>
    <row r="13" spans="1:2" ht="15.75">
      <c r="A13" s="45" t="s">
        <v>57</v>
      </c>
      <c r="B13" s="46">
        <v>20</v>
      </c>
    </row>
    <row r="14" spans="1:2" ht="15.75">
      <c r="A14" s="45" t="s">
        <v>59</v>
      </c>
      <c r="B14" s="47">
        <v>3266</v>
      </c>
    </row>
    <row r="15" ht="15">
      <c r="B15" s="43"/>
    </row>
    <row r="16" spans="1:2" ht="15.75">
      <c r="A16" s="45" t="s">
        <v>48</v>
      </c>
      <c r="B16" s="46" t="s">
        <v>173</v>
      </c>
    </row>
    <row r="17" spans="1:2" ht="15.75">
      <c r="A17" s="45" t="s">
        <v>50</v>
      </c>
      <c r="B17" s="46">
        <v>2</v>
      </c>
    </row>
    <row r="18" spans="1:2" ht="15.75">
      <c r="A18" s="45" t="s">
        <v>51</v>
      </c>
      <c r="B18" s="46" t="s">
        <v>174</v>
      </c>
    </row>
    <row r="19" spans="1:2" ht="15.75">
      <c r="A19" s="45" t="s">
        <v>53</v>
      </c>
      <c r="B19" s="155" t="s">
        <v>177</v>
      </c>
    </row>
    <row r="20" spans="1:2" ht="15.75">
      <c r="A20" s="45" t="s">
        <v>55</v>
      </c>
      <c r="B20" s="46" t="s">
        <v>178</v>
      </c>
    </row>
    <row r="21" spans="1:2" ht="15.75">
      <c r="A21" s="45" t="s">
        <v>56</v>
      </c>
      <c r="B21" s="46">
        <v>1</v>
      </c>
    </row>
    <row r="22" spans="1:2" ht="15.75">
      <c r="A22" s="45" t="s">
        <v>57</v>
      </c>
      <c r="B22" s="46">
        <v>20</v>
      </c>
    </row>
    <row r="23" spans="1:2" ht="15.75">
      <c r="A23" s="45" t="s">
        <v>59</v>
      </c>
      <c r="B23" s="47">
        <v>20953</v>
      </c>
    </row>
    <row r="24" ht="15">
      <c r="B24" s="43"/>
    </row>
    <row r="25" spans="1:2" ht="15.75">
      <c r="A25" s="45" t="s">
        <v>48</v>
      </c>
      <c r="B25" s="46" t="s">
        <v>173</v>
      </c>
    </row>
    <row r="26" spans="1:2" ht="15.75">
      <c r="A26" s="45" t="s">
        <v>50</v>
      </c>
      <c r="B26" s="46">
        <v>2</v>
      </c>
    </row>
    <row r="27" spans="1:2" ht="15.75">
      <c r="A27" s="45" t="s">
        <v>51</v>
      </c>
      <c r="B27" s="46" t="s">
        <v>174</v>
      </c>
    </row>
    <row r="28" spans="1:2" ht="15.75">
      <c r="A28" s="45" t="s">
        <v>53</v>
      </c>
      <c r="B28" s="155" t="s">
        <v>179</v>
      </c>
    </row>
    <row r="29" spans="1:2" ht="15.75">
      <c r="A29" s="45" t="s">
        <v>55</v>
      </c>
      <c r="B29" s="46" t="s">
        <v>180</v>
      </c>
    </row>
    <row r="30" spans="1:2" ht="15.75">
      <c r="A30" s="45" t="s">
        <v>56</v>
      </c>
      <c r="B30" s="46">
        <v>1</v>
      </c>
    </row>
    <row r="31" spans="1:2" ht="15.75">
      <c r="A31" s="45" t="s">
        <v>57</v>
      </c>
      <c r="B31" s="46">
        <v>20</v>
      </c>
    </row>
    <row r="32" spans="1:2" ht="15.75">
      <c r="A32" s="45" t="s">
        <v>59</v>
      </c>
      <c r="B32" s="47">
        <v>8763</v>
      </c>
    </row>
    <row r="33" ht="15">
      <c r="B33" s="43"/>
    </row>
    <row r="34" spans="1:2" ht="15.75">
      <c r="A34" s="45" t="s">
        <v>48</v>
      </c>
      <c r="B34" s="46" t="s">
        <v>173</v>
      </c>
    </row>
    <row r="35" spans="1:2" ht="15.75">
      <c r="A35" s="45" t="s">
        <v>50</v>
      </c>
      <c r="B35" s="46">
        <v>2</v>
      </c>
    </row>
    <row r="36" spans="1:2" ht="15.75">
      <c r="A36" s="45" t="s">
        <v>51</v>
      </c>
      <c r="B36" s="46" t="s">
        <v>174</v>
      </c>
    </row>
    <row r="37" spans="1:2" ht="15.75">
      <c r="A37" s="45" t="s">
        <v>53</v>
      </c>
      <c r="B37" s="156" t="s">
        <v>181</v>
      </c>
    </row>
    <row r="38" spans="1:2" ht="15.75">
      <c r="A38" s="45" t="s">
        <v>55</v>
      </c>
      <c r="B38" s="46" t="s">
        <v>182</v>
      </c>
    </row>
    <row r="39" spans="1:2" ht="15.75">
      <c r="A39" s="45" t="s">
        <v>56</v>
      </c>
      <c r="B39" s="46">
        <v>2</v>
      </c>
    </row>
    <row r="40" spans="1:2" ht="15.75">
      <c r="A40" s="45" t="s">
        <v>57</v>
      </c>
      <c r="B40" s="46">
        <v>20</v>
      </c>
    </row>
    <row r="41" spans="1:2" ht="15.75">
      <c r="A41" s="45" t="s">
        <v>59</v>
      </c>
      <c r="B41" s="47">
        <v>48668</v>
      </c>
    </row>
    <row r="42" ht="15">
      <c r="B42" s="43"/>
    </row>
    <row r="43" spans="1:2" ht="15.75">
      <c r="A43" s="45" t="s">
        <v>48</v>
      </c>
      <c r="B43" s="46" t="s">
        <v>173</v>
      </c>
    </row>
    <row r="44" spans="1:2" ht="15.75">
      <c r="A44" s="45" t="s">
        <v>50</v>
      </c>
      <c r="B44" s="46">
        <v>2</v>
      </c>
    </row>
    <row r="45" spans="1:2" ht="15.75">
      <c r="A45" s="45" t="s">
        <v>51</v>
      </c>
      <c r="B45" s="46" t="s">
        <v>174</v>
      </c>
    </row>
    <row r="46" spans="1:2" ht="15.75">
      <c r="A46" s="45" t="s">
        <v>53</v>
      </c>
      <c r="B46" s="155" t="s">
        <v>183</v>
      </c>
    </row>
    <row r="47" spans="1:2" ht="15.75">
      <c r="A47" s="45" t="s">
        <v>55</v>
      </c>
      <c r="B47" s="46" t="s">
        <v>184</v>
      </c>
    </row>
    <row r="48" spans="1:2" ht="15.75">
      <c r="A48" s="45" t="s">
        <v>56</v>
      </c>
      <c r="B48" s="46">
        <v>1</v>
      </c>
    </row>
    <row r="49" spans="1:2" ht="15.75">
      <c r="A49" s="45" t="s">
        <v>57</v>
      </c>
      <c r="B49" s="46">
        <v>20</v>
      </c>
    </row>
    <row r="50" spans="1:2" ht="15.75">
      <c r="A50" s="45" t="s">
        <v>59</v>
      </c>
      <c r="B50" s="47">
        <v>3128</v>
      </c>
    </row>
    <row r="51" ht="15">
      <c r="B51" s="43"/>
    </row>
    <row r="52" spans="1:2" ht="15.75">
      <c r="A52" s="45" t="s">
        <v>48</v>
      </c>
      <c r="B52" s="46" t="s">
        <v>173</v>
      </c>
    </row>
    <row r="53" spans="1:2" ht="15.75">
      <c r="A53" s="45" t="s">
        <v>50</v>
      </c>
      <c r="B53" s="46">
        <v>2</v>
      </c>
    </row>
    <row r="54" spans="1:2" ht="15.75">
      <c r="A54" s="45" t="s">
        <v>51</v>
      </c>
      <c r="B54" s="46" t="s">
        <v>174</v>
      </c>
    </row>
    <row r="55" spans="1:2" ht="15.75">
      <c r="A55" s="45" t="s">
        <v>53</v>
      </c>
      <c r="B55" s="155" t="s">
        <v>185</v>
      </c>
    </row>
    <row r="56" spans="1:2" ht="15.75">
      <c r="A56" s="45" t="s">
        <v>55</v>
      </c>
      <c r="B56" s="46" t="s">
        <v>186</v>
      </c>
    </row>
    <row r="57" spans="1:2" ht="15.75">
      <c r="A57" s="45" t="s">
        <v>56</v>
      </c>
      <c r="B57" s="46">
        <v>1</v>
      </c>
    </row>
    <row r="58" spans="1:2" ht="15.75">
      <c r="A58" s="45" t="s">
        <v>57</v>
      </c>
      <c r="B58" s="46">
        <v>20</v>
      </c>
    </row>
    <row r="59" spans="1:2" ht="15.75">
      <c r="A59" s="45" t="s">
        <v>59</v>
      </c>
      <c r="B59" s="47">
        <v>5566</v>
      </c>
    </row>
    <row r="60" ht="15">
      <c r="B60" s="43"/>
    </row>
    <row r="61" spans="1:2" ht="15.75">
      <c r="A61" s="45" t="s">
        <v>48</v>
      </c>
      <c r="B61" s="46" t="s">
        <v>187</v>
      </c>
    </row>
    <row r="62" spans="1:2" ht="15.75">
      <c r="A62" s="45" t="s">
        <v>50</v>
      </c>
      <c r="B62" s="46">
        <v>1</v>
      </c>
    </row>
    <row r="63" spans="1:2" ht="15.75">
      <c r="A63" s="45" t="s">
        <v>51</v>
      </c>
      <c r="B63" s="46" t="s">
        <v>174</v>
      </c>
    </row>
    <row r="64" spans="1:2" ht="30">
      <c r="A64" s="45" t="s">
        <v>53</v>
      </c>
      <c r="B64" s="157" t="s">
        <v>188</v>
      </c>
    </row>
    <row r="65" spans="1:2" ht="15.75">
      <c r="A65" s="45" t="s">
        <v>55</v>
      </c>
      <c r="B65" s="46" t="s">
        <v>189</v>
      </c>
    </row>
    <row r="66" spans="1:2" ht="15.75">
      <c r="A66" s="45" t="s">
        <v>56</v>
      </c>
      <c r="B66" s="46">
        <v>2</v>
      </c>
    </row>
    <row r="67" spans="1:2" ht="15.75">
      <c r="A67" s="45" t="s">
        <v>57</v>
      </c>
      <c r="B67" s="46">
        <v>25</v>
      </c>
    </row>
    <row r="68" spans="1:2" ht="15.75">
      <c r="A68" s="45" t="s">
        <v>59</v>
      </c>
      <c r="B68" s="47">
        <v>14145</v>
      </c>
    </row>
    <row r="69" ht="15">
      <c r="B69" s="43"/>
    </row>
    <row r="70" spans="1:2" ht="15.75">
      <c r="A70" s="45" t="s">
        <v>48</v>
      </c>
      <c r="B70" s="46" t="s">
        <v>187</v>
      </c>
    </row>
    <row r="71" spans="1:2" ht="15.75">
      <c r="A71" s="45" t="s">
        <v>50</v>
      </c>
      <c r="B71" s="46">
        <v>1</v>
      </c>
    </row>
    <row r="72" spans="1:2" ht="15.75">
      <c r="A72" s="45" t="s">
        <v>51</v>
      </c>
      <c r="B72" s="46" t="s">
        <v>174</v>
      </c>
    </row>
    <row r="73" spans="1:2" ht="30">
      <c r="A73" s="45" t="s">
        <v>53</v>
      </c>
      <c r="B73" s="157" t="s">
        <v>190</v>
      </c>
    </row>
    <row r="74" spans="1:2" ht="15.75">
      <c r="A74" s="45" t="s">
        <v>55</v>
      </c>
      <c r="B74" s="46" t="s">
        <v>191</v>
      </c>
    </row>
    <row r="75" spans="1:2" ht="15.75">
      <c r="A75" s="45" t="s">
        <v>56</v>
      </c>
      <c r="B75" s="46">
        <v>3</v>
      </c>
    </row>
    <row r="76" spans="1:2" ht="15.75">
      <c r="A76" s="45" t="s">
        <v>57</v>
      </c>
      <c r="B76" s="46">
        <v>20</v>
      </c>
    </row>
    <row r="77" spans="1:2" ht="15.75">
      <c r="A77" s="45" t="s">
        <v>59</v>
      </c>
      <c r="B77" s="47">
        <v>22195</v>
      </c>
    </row>
    <row r="78" spans="1:2" ht="15.75">
      <c r="A78" s="158"/>
      <c r="B78" s="159"/>
    </row>
    <row r="79" spans="1:2" ht="15.75">
      <c r="A79" s="45" t="s">
        <v>48</v>
      </c>
      <c r="B79" s="46" t="s">
        <v>187</v>
      </c>
    </row>
    <row r="80" spans="1:2" ht="15.75">
      <c r="A80" s="45" t="s">
        <v>50</v>
      </c>
      <c r="B80" s="46">
        <v>1</v>
      </c>
    </row>
    <row r="81" spans="1:2" ht="15.75">
      <c r="A81" s="45" t="s">
        <v>51</v>
      </c>
      <c r="B81" s="46" t="s">
        <v>174</v>
      </c>
    </row>
    <row r="82" spans="1:2" ht="15.75">
      <c r="A82" s="45" t="s">
        <v>53</v>
      </c>
      <c r="B82" s="157" t="s">
        <v>192</v>
      </c>
    </row>
    <row r="83" spans="1:2" ht="15.75">
      <c r="A83" s="45" t="s">
        <v>55</v>
      </c>
      <c r="B83" s="46" t="s">
        <v>193</v>
      </c>
    </row>
    <row r="84" spans="1:2" ht="15.75">
      <c r="A84" s="45" t="s">
        <v>56</v>
      </c>
      <c r="B84" s="46">
        <v>3</v>
      </c>
    </row>
    <row r="85" spans="1:2" ht="15.75">
      <c r="A85" s="45" t="s">
        <v>57</v>
      </c>
      <c r="B85" s="46">
        <v>15</v>
      </c>
    </row>
    <row r="86" spans="1:2" ht="15.75">
      <c r="A86" s="45" t="s">
        <v>59</v>
      </c>
      <c r="B86" s="47">
        <v>14421</v>
      </c>
    </row>
    <row r="87" ht="15">
      <c r="B87" s="43"/>
    </row>
    <row r="88" spans="1:2" ht="15.75">
      <c r="A88" s="45" t="s">
        <v>48</v>
      </c>
      <c r="B88" s="46" t="s">
        <v>194</v>
      </c>
    </row>
    <row r="89" spans="1:2" ht="15.75">
      <c r="A89" s="45" t="s">
        <v>50</v>
      </c>
      <c r="B89" s="46">
        <v>1</v>
      </c>
    </row>
    <row r="90" spans="1:2" ht="15.75">
      <c r="A90" s="45" t="s">
        <v>51</v>
      </c>
      <c r="B90" s="46" t="s">
        <v>77</v>
      </c>
    </row>
    <row r="91" spans="1:2" ht="15.75">
      <c r="A91" s="45" t="s">
        <v>53</v>
      </c>
      <c r="B91" s="46" t="s">
        <v>195</v>
      </c>
    </row>
    <row r="92" spans="1:2" ht="15.75">
      <c r="A92" s="45" t="s">
        <v>55</v>
      </c>
      <c r="B92" s="46" t="s">
        <v>196</v>
      </c>
    </row>
    <row r="93" spans="1:2" ht="15.75">
      <c r="A93" s="45" t="s">
        <v>56</v>
      </c>
      <c r="B93" s="46">
        <v>1</v>
      </c>
    </row>
    <row r="94" spans="1:2" ht="15.75">
      <c r="A94" s="45" t="s">
        <v>57</v>
      </c>
      <c r="B94" s="46">
        <v>20</v>
      </c>
    </row>
    <row r="95" spans="1:2" ht="15.75">
      <c r="A95" s="45" t="s">
        <v>59</v>
      </c>
      <c r="B95" s="47">
        <v>10649</v>
      </c>
    </row>
    <row r="96" spans="1:2" ht="15.75">
      <c r="A96" s="160"/>
      <c r="B96" s="161">
        <v>151754</v>
      </c>
    </row>
    <row r="97" ht="15">
      <c r="B97" s="161"/>
    </row>
    <row r="98" spans="1:2" ht="15.75">
      <c r="A98" s="160" t="s">
        <v>197</v>
      </c>
      <c r="B98" s="162">
        <f>B96+E96</f>
        <v>151754</v>
      </c>
    </row>
    <row r="99" ht="15">
      <c r="B99" s="43"/>
    </row>
    <row r="100" spans="1:2" ht="15">
      <c r="A100" t="s">
        <v>198</v>
      </c>
      <c r="B100" s="43" t="s">
        <v>199</v>
      </c>
    </row>
    <row r="101" spans="1:2" ht="15">
      <c r="A101" t="s">
        <v>200</v>
      </c>
      <c r="B101" s="4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 topLeftCell="A1">
      <selection activeCell="B3" sqref="B1:B3"/>
    </sheetView>
  </sheetViews>
  <sheetFormatPr defaultColWidth="9.140625" defaultRowHeight="15"/>
  <cols>
    <col min="2" max="2" width="29.421875" style="0" customWidth="1"/>
    <col min="3" max="3" width="26.28125" style="0" customWidth="1"/>
    <col min="5" max="5" width="11.421875" style="0" customWidth="1"/>
    <col min="6" max="6" width="10.7109375" style="0" customWidth="1"/>
    <col min="7" max="7" width="11.57421875" style="0" customWidth="1"/>
    <col min="8" max="8" width="20.421875" style="0" customWidth="1"/>
    <col min="9" max="9" width="14.421875" style="0" customWidth="1"/>
    <col min="10" max="10" width="19.140625" style="0" bestFit="1" customWidth="1"/>
    <col min="258" max="259" width="29.421875" style="0" customWidth="1"/>
    <col min="261" max="261" width="11.421875" style="0" customWidth="1"/>
    <col min="262" max="262" width="15.140625" style="0" customWidth="1"/>
    <col min="263" max="263" width="14.00390625" style="0" customWidth="1"/>
    <col min="264" max="264" width="18.57421875" style="0" bestFit="1" customWidth="1"/>
    <col min="265" max="265" width="13.421875" style="0" bestFit="1" customWidth="1"/>
    <col min="266" max="266" width="19.140625" style="0" bestFit="1" customWidth="1"/>
    <col min="514" max="515" width="29.421875" style="0" customWidth="1"/>
    <col min="517" max="517" width="11.421875" style="0" customWidth="1"/>
    <col min="518" max="518" width="15.140625" style="0" customWidth="1"/>
    <col min="519" max="519" width="14.00390625" style="0" customWidth="1"/>
    <col min="520" max="520" width="18.57421875" style="0" bestFit="1" customWidth="1"/>
    <col min="521" max="521" width="13.421875" style="0" bestFit="1" customWidth="1"/>
    <col min="522" max="522" width="19.140625" style="0" bestFit="1" customWidth="1"/>
    <col min="770" max="771" width="29.421875" style="0" customWidth="1"/>
    <col min="773" max="773" width="11.421875" style="0" customWidth="1"/>
    <col min="774" max="774" width="15.140625" style="0" customWidth="1"/>
    <col min="775" max="775" width="14.00390625" style="0" customWidth="1"/>
    <col min="776" max="776" width="18.57421875" style="0" bestFit="1" customWidth="1"/>
    <col min="777" max="777" width="13.421875" style="0" bestFit="1" customWidth="1"/>
    <col min="778" max="778" width="19.140625" style="0" bestFit="1" customWidth="1"/>
    <col min="1026" max="1027" width="29.421875" style="0" customWidth="1"/>
    <col min="1029" max="1029" width="11.421875" style="0" customWidth="1"/>
    <col min="1030" max="1030" width="15.140625" style="0" customWidth="1"/>
    <col min="1031" max="1031" width="14.00390625" style="0" customWidth="1"/>
    <col min="1032" max="1032" width="18.57421875" style="0" bestFit="1" customWidth="1"/>
    <col min="1033" max="1033" width="13.421875" style="0" bestFit="1" customWidth="1"/>
    <col min="1034" max="1034" width="19.140625" style="0" bestFit="1" customWidth="1"/>
    <col min="1282" max="1283" width="29.421875" style="0" customWidth="1"/>
    <col min="1285" max="1285" width="11.421875" style="0" customWidth="1"/>
    <col min="1286" max="1286" width="15.140625" style="0" customWidth="1"/>
    <col min="1287" max="1287" width="14.00390625" style="0" customWidth="1"/>
    <col min="1288" max="1288" width="18.57421875" style="0" bestFit="1" customWidth="1"/>
    <col min="1289" max="1289" width="13.421875" style="0" bestFit="1" customWidth="1"/>
    <col min="1290" max="1290" width="19.140625" style="0" bestFit="1" customWidth="1"/>
    <col min="1538" max="1539" width="29.421875" style="0" customWidth="1"/>
    <col min="1541" max="1541" width="11.421875" style="0" customWidth="1"/>
    <col min="1542" max="1542" width="15.140625" style="0" customWidth="1"/>
    <col min="1543" max="1543" width="14.00390625" style="0" customWidth="1"/>
    <col min="1544" max="1544" width="18.57421875" style="0" bestFit="1" customWidth="1"/>
    <col min="1545" max="1545" width="13.421875" style="0" bestFit="1" customWidth="1"/>
    <col min="1546" max="1546" width="19.140625" style="0" bestFit="1" customWidth="1"/>
    <col min="1794" max="1795" width="29.421875" style="0" customWidth="1"/>
    <col min="1797" max="1797" width="11.421875" style="0" customWidth="1"/>
    <col min="1798" max="1798" width="15.140625" style="0" customWidth="1"/>
    <col min="1799" max="1799" width="14.00390625" style="0" customWidth="1"/>
    <col min="1800" max="1800" width="18.57421875" style="0" bestFit="1" customWidth="1"/>
    <col min="1801" max="1801" width="13.421875" style="0" bestFit="1" customWidth="1"/>
    <col min="1802" max="1802" width="19.140625" style="0" bestFit="1" customWidth="1"/>
    <col min="2050" max="2051" width="29.421875" style="0" customWidth="1"/>
    <col min="2053" max="2053" width="11.421875" style="0" customWidth="1"/>
    <col min="2054" max="2054" width="15.140625" style="0" customWidth="1"/>
    <col min="2055" max="2055" width="14.00390625" style="0" customWidth="1"/>
    <col min="2056" max="2056" width="18.57421875" style="0" bestFit="1" customWidth="1"/>
    <col min="2057" max="2057" width="13.421875" style="0" bestFit="1" customWidth="1"/>
    <col min="2058" max="2058" width="19.140625" style="0" bestFit="1" customWidth="1"/>
    <col min="2306" max="2307" width="29.421875" style="0" customWidth="1"/>
    <col min="2309" max="2309" width="11.421875" style="0" customWidth="1"/>
    <col min="2310" max="2310" width="15.140625" style="0" customWidth="1"/>
    <col min="2311" max="2311" width="14.00390625" style="0" customWidth="1"/>
    <col min="2312" max="2312" width="18.57421875" style="0" bestFit="1" customWidth="1"/>
    <col min="2313" max="2313" width="13.421875" style="0" bestFit="1" customWidth="1"/>
    <col min="2314" max="2314" width="19.140625" style="0" bestFit="1" customWidth="1"/>
    <col min="2562" max="2563" width="29.421875" style="0" customWidth="1"/>
    <col min="2565" max="2565" width="11.421875" style="0" customWidth="1"/>
    <col min="2566" max="2566" width="15.140625" style="0" customWidth="1"/>
    <col min="2567" max="2567" width="14.00390625" style="0" customWidth="1"/>
    <col min="2568" max="2568" width="18.57421875" style="0" bestFit="1" customWidth="1"/>
    <col min="2569" max="2569" width="13.421875" style="0" bestFit="1" customWidth="1"/>
    <col min="2570" max="2570" width="19.140625" style="0" bestFit="1" customWidth="1"/>
    <col min="2818" max="2819" width="29.421875" style="0" customWidth="1"/>
    <col min="2821" max="2821" width="11.421875" style="0" customWidth="1"/>
    <col min="2822" max="2822" width="15.140625" style="0" customWidth="1"/>
    <col min="2823" max="2823" width="14.00390625" style="0" customWidth="1"/>
    <col min="2824" max="2824" width="18.57421875" style="0" bestFit="1" customWidth="1"/>
    <col min="2825" max="2825" width="13.421875" style="0" bestFit="1" customWidth="1"/>
    <col min="2826" max="2826" width="19.140625" style="0" bestFit="1" customWidth="1"/>
    <col min="3074" max="3075" width="29.421875" style="0" customWidth="1"/>
    <col min="3077" max="3077" width="11.421875" style="0" customWidth="1"/>
    <col min="3078" max="3078" width="15.140625" style="0" customWidth="1"/>
    <col min="3079" max="3079" width="14.00390625" style="0" customWidth="1"/>
    <col min="3080" max="3080" width="18.57421875" style="0" bestFit="1" customWidth="1"/>
    <col min="3081" max="3081" width="13.421875" style="0" bestFit="1" customWidth="1"/>
    <col min="3082" max="3082" width="19.140625" style="0" bestFit="1" customWidth="1"/>
    <col min="3330" max="3331" width="29.421875" style="0" customWidth="1"/>
    <col min="3333" max="3333" width="11.421875" style="0" customWidth="1"/>
    <col min="3334" max="3334" width="15.140625" style="0" customWidth="1"/>
    <col min="3335" max="3335" width="14.00390625" style="0" customWidth="1"/>
    <col min="3336" max="3336" width="18.57421875" style="0" bestFit="1" customWidth="1"/>
    <col min="3337" max="3337" width="13.421875" style="0" bestFit="1" customWidth="1"/>
    <col min="3338" max="3338" width="19.140625" style="0" bestFit="1" customWidth="1"/>
    <col min="3586" max="3587" width="29.421875" style="0" customWidth="1"/>
    <col min="3589" max="3589" width="11.421875" style="0" customWidth="1"/>
    <col min="3590" max="3590" width="15.140625" style="0" customWidth="1"/>
    <col min="3591" max="3591" width="14.00390625" style="0" customWidth="1"/>
    <col min="3592" max="3592" width="18.57421875" style="0" bestFit="1" customWidth="1"/>
    <col min="3593" max="3593" width="13.421875" style="0" bestFit="1" customWidth="1"/>
    <col min="3594" max="3594" width="19.140625" style="0" bestFit="1" customWidth="1"/>
    <col min="3842" max="3843" width="29.421875" style="0" customWidth="1"/>
    <col min="3845" max="3845" width="11.421875" style="0" customWidth="1"/>
    <col min="3846" max="3846" width="15.140625" style="0" customWidth="1"/>
    <col min="3847" max="3847" width="14.00390625" style="0" customWidth="1"/>
    <col min="3848" max="3848" width="18.57421875" style="0" bestFit="1" customWidth="1"/>
    <col min="3849" max="3849" width="13.421875" style="0" bestFit="1" customWidth="1"/>
    <col min="3850" max="3850" width="19.140625" style="0" bestFit="1" customWidth="1"/>
    <col min="4098" max="4099" width="29.421875" style="0" customWidth="1"/>
    <col min="4101" max="4101" width="11.421875" style="0" customWidth="1"/>
    <col min="4102" max="4102" width="15.140625" style="0" customWidth="1"/>
    <col min="4103" max="4103" width="14.00390625" style="0" customWidth="1"/>
    <col min="4104" max="4104" width="18.57421875" style="0" bestFit="1" customWidth="1"/>
    <col min="4105" max="4105" width="13.421875" style="0" bestFit="1" customWidth="1"/>
    <col min="4106" max="4106" width="19.140625" style="0" bestFit="1" customWidth="1"/>
    <col min="4354" max="4355" width="29.421875" style="0" customWidth="1"/>
    <col min="4357" max="4357" width="11.421875" style="0" customWidth="1"/>
    <col min="4358" max="4358" width="15.140625" style="0" customWidth="1"/>
    <col min="4359" max="4359" width="14.00390625" style="0" customWidth="1"/>
    <col min="4360" max="4360" width="18.57421875" style="0" bestFit="1" customWidth="1"/>
    <col min="4361" max="4361" width="13.421875" style="0" bestFit="1" customWidth="1"/>
    <col min="4362" max="4362" width="19.140625" style="0" bestFit="1" customWidth="1"/>
    <col min="4610" max="4611" width="29.421875" style="0" customWidth="1"/>
    <col min="4613" max="4613" width="11.421875" style="0" customWidth="1"/>
    <col min="4614" max="4614" width="15.140625" style="0" customWidth="1"/>
    <col min="4615" max="4615" width="14.00390625" style="0" customWidth="1"/>
    <col min="4616" max="4616" width="18.57421875" style="0" bestFit="1" customWidth="1"/>
    <col min="4617" max="4617" width="13.421875" style="0" bestFit="1" customWidth="1"/>
    <col min="4618" max="4618" width="19.140625" style="0" bestFit="1" customWidth="1"/>
    <col min="4866" max="4867" width="29.421875" style="0" customWidth="1"/>
    <col min="4869" max="4869" width="11.421875" style="0" customWidth="1"/>
    <col min="4870" max="4870" width="15.140625" style="0" customWidth="1"/>
    <col min="4871" max="4871" width="14.00390625" style="0" customWidth="1"/>
    <col min="4872" max="4872" width="18.57421875" style="0" bestFit="1" customWidth="1"/>
    <col min="4873" max="4873" width="13.421875" style="0" bestFit="1" customWidth="1"/>
    <col min="4874" max="4874" width="19.140625" style="0" bestFit="1" customWidth="1"/>
    <col min="5122" max="5123" width="29.421875" style="0" customWidth="1"/>
    <col min="5125" max="5125" width="11.421875" style="0" customWidth="1"/>
    <col min="5126" max="5126" width="15.140625" style="0" customWidth="1"/>
    <col min="5127" max="5127" width="14.00390625" style="0" customWidth="1"/>
    <col min="5128" max="5128" width="18.57421875" style="0" bestFit="1" customWidth="1"/>
    <col min="5129" max="5129" width="13.421875" style="0" bestFit="1" customWidth="1"/>
    <col min="5130" max="5130" width="19.140625" style="0" bestFit="1" customWidth="1"/>
    <col min="5378" max="5379" width="29.421875" style="0" customWidth="1"/>
    <col min="5381" max="5381" width="11.421875" style="0" customWidth="1"/>
    <col min="5382" max="5382" width="15.140625" style="0" customWidth="1"/>
    <col min="5383" max="5383" width="14.00390625" style="0" customWidth="1"/>
    <col min="5384" max="5384" width="18.57421875" style="0" bestFit="1" customWidth="1"/>
    <col min="5385" max="5385" width="13.421875" style="0" bestFit="1" customWidth="1"/>
    <col min="5386" max="5386" width="19.140625" style="0" bestFit="1" customWidth="1"/>
    <col min="5634" max="5635" width="29.421875" style="0" customWidth="1"/>
    <col min="5637" max="5637" width="11.421875" style="0" customWidth="1"/>
    <col min="5638" max="5638" width="15.140625" style="0" customWidth="1"/>
    <col min="5639" max="5639" width="14.00390625" style="0" customWidth="1"/>
    <col min="5640" max="5640" width="18.57421875" style="0" bestFit="1" customWidth="1"/>
    <col min="5641" max="5641" width="13.421875" style="0" bestFit="1" customWidth="1"/>
    <col min="5642" max="5642" width="19.140625" style="0" bestFit="1" customWidth="1"/>
    <col min="5890" max="5891" width="29.421875" style="0" customWidth="1"/>
    <col min="5893" max="5893" width="11.421875" style="0" customWidth="1"/>
    <col min="5894" max="5894" width="15.140625" style="0" customWidth="1"/>
    <col min="5895" max="5895" width="14.00390625" style="0" customWidth="1"/>
    <col min="5896" max="5896" width="18.57421875" style="0" bestFit="1" customWidth="1"/>
    <col min="5897" max="5897" width="13.421875" style="0" bestFit="1" customWidth="1"/>
    <col min="5898" max="5898" width="19.140625" style="0" bestFit="1" customWidth="1"/>
    <col min="6146" max="6147" width="29.421875" style="0" customWidth="1"/>
    <col min="6149" max="6149" width="11.421875" style="0" customWidth="1"/>
    <col min="6150" max="6150" width="15.140625" style="0" customWidth="1"/>
    <col min="6151" max="6151" width="14.00390625" style="0" customWidth="1"/>
    <col min="6152" max="6152" width="18.57421875" style="0" bestFit="1" customWidth="1"/>
    <col min="6153" max="6153" width="13.421875" style="0" bestFit="1" customWidth="1"/>
    <col min="6154" max="6154" width="19.140625" style="0" bestFit="1" customWidth="1"/>
    <col min="6402" max="6403" width="29.421875" style="0" customWidth="1"/>
    <col min="6405" max="6405" width="11.421875" style="0" customWidth="1"/>
    <col min="6406" max="6406" width="15.140625" style="0" customWidth="1"/>
    <col min="6407" max="6407" width="14.00390625" style="0" customWidth="1"/>
    <col min="6408" max="6408" width="18.57421875" style="0" bestFit="1" customWidth="1"/>
    <col min="6409" max="6409" width="13.421875" style="0" bestFit="1" customWidth="1"/>
    <col min="6410" max="6410" width="19.140625" style="0" bestFit="1" customWidth="1"/>
    <col min="6658" max="6659" width="29.421875" style="0" customWidth="1"/>
    <col min="6661" max="6661" width="11.421875" style="0" customWidth="1"/>
    <col min="6662" max="6662" width="15.140625" style="0" customWidth="1"/>
    <col min="6663" max="6663" width="14.00390625" style="0" customWidth="1"/>
    <col min="6664" max="6664" width="18.57421875" style="0" bestFit="1" customWidth="1"/>
    <col min="6665" max="6665" width="13.421875" style="0" bestFit="1" customWidth="1"/>
    <col min="6666" max="6666" width="19.140625" style="0" bestFit="1" customWidth="1"/>
    <col min="6914" max="6915" width="29.421875" style="0" customWidth="1"/>
    <col min="6917" max="6917" width="11.421875" style="0" customWidth="1"/>
    <col min="6918" max="6918" width="15.140625" style="0" customWidth="1"/>
    <col min="6919" max="6919" width="14.00390625" style="0" customWidth="1"/>
    <col min="6920" max="6920" width="18.57421875" style="0" bestFit="1" customWidth="1"/>
    <col min="6921" max="6921" width="13.421875" style="0" bestFit="1" customWidth="1"/>
    <col min="6922" max="6922" width="19.140625" style="0" bestFit="1" customWidth="1"/>
    <col min="7170" max="7171" width="29.421875" style="0" customWidth="1"/>
    <col min="7173" max="7173" width="11.421875" style="0" customWidth="1"/>
    <col min="7174" max="7174" width="15.140625" style="0" customWidth="1"/>
    <col min="7175" max="7175" width="14.00390625" style="0" customWidth="1"/>
    <col min="7176" max="7176" width="18.57421875" style="0" bestFit="1" customWidth="1"/>
    <col min="7177" max="7177" width="13.421875" style="0" bestFit="1" customWidth="1"/>
    <col min="7178" max="7178" width="19.140625" style="0" bestFit="1" customWidth="1"/>
    <col min="7426" max="7427" width="29.421875" style="0" customWidth="1"/>
    <col min="7429" max="7429" width="11.421875" style="0" customWidth="1"/>
    <col min="7430" max="7430" width="15.140625" style="0" customWidth="1"/>
    <col min="7431" max="7431" width="14.00390625" style="0" customWidth="1"/>
    <col min="7432" max="7432" width="18.57421875" style="0" bestFit="1" customWidth="1"/>
    <col min="7433" max="7433" width="13.421875" style="0" bestFit="1" customWidth="1"/>
    <col min="7434" max="7434" width="19.140625" style="0" bestFit="1" customWidth="1"/>
    <col min="7682" max="7683" width="29.421875" style="0" customWidth="1"/>
    <col min="7685" max="7685" width="11.421875" style="0" customWidth="1"/>
    <col min="7686" max="7686" width="15.140625" style="0" customWidth="1"/>
    <col min="7687" max="7687" width="14.00390625" style="0" customWidth="1"/>
    <col min="7688" max="7688" width="18.57421875" style="0" bestFit="1" customWidth="1"/>
    <col min="7689" max="7689" width="13.421875" style="0" bestFit="1" customWidth="1"/>
    <col min="7690" max="7690" width="19.140625" style="0" bestFit="1" customWidth="1"/>
    <col min="7938" max="7939" width="29.421875" style="0" customWidth="1"/>
    <col min="7941" max="7941" width="11.421875" style="0" customWidth="1"/>
    <col min="7942" max="7942" width="15.140625" style="0" customWidth="1"/>
    <col min="7943" max="7943" width="14.00390625" style="0" customWidth="1"/>
    <col min="7944" max="7944" width="18.57421875" style="0" bestFit="1" customWidth="1"/>
    <col min="7945" max="7945" width="13.421875" style="0" bestFit="1" customWidth="1"/>
    <col min="7946" max="7946" width="19.140625" style="0" bestFit="1" customWidth="1"/>
    <col min="8194" max="8195" width="29.421875" style="0" customWidth="1"/>
    <col min="8197" max="8197" width="11.421875" style="0" customWidth="1"/>
    <col min="8198" max="8198" width="15.140625" style="0" customWidth="1"/>
    <col min="8199" max="8199" width="14.00390625" style="0" customWidth="1"/>
    <col min="8200" max="8200" width="18.57421875" style="0" bestFit="1" customWidth="1"/>
    <col min="8201" max="8201" width="13.421875" style="0" bestFit="1" customWidth="1"/>
    <col min="8202" max="8202" width="19.140625" style="0" bestFit="1" customWidth="1"/>
    <col min="8450" max="8451" width="29.421875" style="0" customWidth="1"/>
    <col min="8453" max="8453" width="11.421875" style="0" customWidth="1"/>
    <col min="8454" max="8454" width="15.140625" style="0" customWidth="1"/>
    <col min="8455" max="8455" width="14.00390625" style="0" customWidth="1"/>
    <col min="8456" max="8456" width="18.57421875" style="0" bestFit="1" customWidth="1"/>
    <col min="8457" max="8457" width="13.421875" style="0" bestFit="1" customWidth="1"/>
    <col min="8458" max="8458" width="19.140625" style="0" bestFit="1" customWidth="1"/>
    <col min="8706" max="8707" width="29.421875" style="0" customWidth="1"/>
    <col min="8709" max="8709" width="11.421875" style="0" customWidth="1"/>
    <col min="8710" max="8710" width="15.140625" style="0" customWidth="1"/>
    <col min="8711" max="8711" width="14.00390625" style="0" customWidth="1"/>
    <col min="8712" max="8712" width="18.57421875" style="0" bestFit="1" customWidth="1"/>
    <col min="8713" max="8713" width="13.421875" style="0" bestFit="1" customWidth="1"/>
    <col min="8714" max="8714" width="19.140625" style="0" bestFit="1" customWidth="1"/>
    <col min="8962" max="8963" width="29.421875" style="0" customWidth="1"/>
    <col min="8965" max="8965" width="11.421875" style="0" customWidth="1"/>
    <col min="8966" max="8966" width="15.140625" style="0" customWidth="1"/>
    <col min="8967" max="8967" width="14.00390625" style="0" customWidth="1"/>
    <col min="8968" max="8968" width="18.57421875" style="0" bestFit="1" customWidth="1"/>
    <col min="8969" max="8969" width="13.421875" style="0" bestFit="1" customWidth="1"/>
    <col min="8970" max="8970" width="19.140625" style="0" bestFit="1" customWidth="1"/>
    <col min="9218" max="9219" width="29.421875" style="0" customWidth="1"/>
    <col min="9221" max="9221" width="11.421875" style="0" customWidth="1"/>
    <col min="9222" max="9222" width="15.140625" style="0" customWidth="1"/>
    <col min="9223" max="9223" width="14.00390625" style="0" customWidth="1"/>
    <col min="9224" max="9224" width="18.57421875" style="0" bestFit="1" customWidth="1"/>
    <col min="9225" max="9225" width="13.421875" style="0" bestFit="1" customWidth="1"/>
    <col min="9226" max="9226" width="19.140625" style="0" bestFit="1" customWidth="1"/>
    <col min="9474" max="9475" width="29.421875" style="0" customWidth="1"/>
    <col min="9477" max="9477" width="11.421875" style="0" customWidth="1"/>
    <col min="9478" max="9478" width="15.140625" style="0" customWidth="1"/>
    <col min="9479" max="9479" width="14.00390625" style="0" customWidth="1"/>
    <col min="9480" max="9480" width="18.57421875" style="0" bestFit="1" customWidth="1"/>
    <col min="9481" max="9481" width="13.421875" style="0" bestFit="1" customWidth="1"/>
    <col min="9482" max="9482" width="19.140625" style="0" bestFit="1" customWidth="1"/>
    <col min="9730" max="9731" width="29.421875" style="0" customWidth="1"/>
    <col min="9733" max="9733" width="11.421875" style="0" customWidth="1"/>
    <col min="9734" max="9734" width="15.140625" style="0" customWidth="1"/>
    <col min="9735" max="9735" width="14.00390625" style="0" customWidth="1"/>
    <col min="9736" max="9736" width="18.57421875" style="0" bestFit="1" customWidth="1"/>
    <col min="9737" max="9737" width="13.421875" style="0" bestFit="1" customWidth="1"/>
    <col min="9738" max="9738" width="19.140625" style="0" bestFit="1" customWidth="1"/>
    <col min="9986" max="9987" width="29.421875" style="0" customWidth="1"/>
    <col min="9989" max="9989" width="11.421875" style="0" customWidth="1"/>
    <col min="9990" max="9990" width="15.140625" style="0" customWidth="1"/>
    <col min="9991" max="9991" width="14.00390625" style="0" customWidth="1"/>
    <col min="9992" max="9992" width="18.57421875" style="0" bestFit="1" customWidth="1"/>
    <col min="9993" max="9993" width="13.421875" style="0" bestFit="1" customWidth="1"/>
    <col min="9994" max="9994" width="19.140625" style="0" bestFit="1" customWidth="1"/>
    <col min="10242" max="10243" width="29.421875" style="0" customWidth="1"/>
    <col min="10245" max="10245" width="11.421875" style="0" customWidth="1"/>
    <col min="10246" max="10246" width="15.140625" style="0" customWidth="1"/>
    <col min="10247" max="10247" width="14.00390625" style="0" customWidth="1"/>
    <col min="10248" max="10248" width="18.57421875" style="0" bestFit="1" customWidth="1"/>
    <col min="10249" max="10249" width="13.421875" style="0" bestFit="1" customWidth="1"/>
    <col min="10250" max="10250" width="19.140625" style="0" bestFit="1" customWidth="1"/>
    <col min="10498" max="10499" width="29.421875" style="0" customWidth="1"/>
    <col min="10501" max="10501" width="11.421875" style="0" customWidth="1"/>
    <col min="10502" max="10502" width="15.140625" style="0" customWidth="1"/>
    <col min="10503" max="10503" width="14.00390625" style="0" customWidth="1"/>
    <col min="10504" max="10504" width="18.57421875" style="0" bestFit="1" customWidth="1"/>
    <col min="10505" max="10505" width="13.421875" style="0" bestFit="1" customWidth="1"/>
    <col min="10506" max="10506" width="19.140625" style="0" bestFit="1" customWidth="1"/>
    <col min="10754" max="10755" width="29.421875" style="0" customWidth="1"/>
    <col min="10757" max="10757" width="11.421875" style="0" customWidth="1"/>
    <col min="10758" max="10758" width="15.140625" style="0" customWidth="1"/>
    <col min="10759" max="10759" width="14.00390625" style="0" customWidth="1"/>
    <col min="10760" max="10760" width="18.57421875" style="0" bestFit="1" customWidth="1"/>
    <col min="10761" max="10761" width="13.421875" style="0" bestFit="1" customWidth="1"/>
    <col min="10762" max="10762" width="19.140625" style="0" bestFit="1" customWidth="1"/>
    <col min="11010" max="11011" width="29.421875" style="0" customWidth="1"/>
    <col min="11013" max="11013" width="11.421875" style="0" customWidth="1"/>
    <col min="11014" max="11014" width="15.140625" style="0" customWidth="1"/>
    <col min="11015" max="11015" width="14.00390625" style="0" customWidth="1"/>
    <col min="11016" max="11016" width="18.57421875" style="0" bestFit="1" customWidth="1"/>
    <col min="11017" max="11017" width="13.421875" style="0" bestFit="1" customWidth="1"/>
    <col min="11018" max="11018" width="19.140625" style="0" bestFit="1" customWidth="1"/>
    <col min="11266" max="11267" width="29.421875" style="0" customWidth="1"/>
    <col min="11269" max="11269" width="11.421875" style="0" customWidth="1"/>
    <col min="11270" max="11270" width="15.140625" style="0" customWidth="1"/>
    <col min="11271" max="11271" width="14.00390625" style="0" customWidth="1"/>
    <col min="11272" max="11272" width="18.57421875" style="0" bestFit="1" customWidth="1"/>
    <col min="11273" max="11273" width="13.421875" style="0" bestFit="1" customWidth="1"/>
    <col min="11274" max="11274" width="19.140625" style="0" bestFit="1" customWidth="1"/>
    <col min="11522" max="11523" width="29.421875" style="0" customWidth="1"/>
    <col min="11525" max="11525" width="11.421875" style="0" customWidth="1"/>
    <col min="11526" max="11526" width="15.140625" style="0" customWidth="1"/>
    <col min="11527" max="11527" width="14.00390625" style="0" customWidth="1"/>
    <col min="11528" max="11528" width="18.57421875" style="0" bestFit="1" customWidth="1"/>
    <col min="11529" max="11529" width="13.421875" style="0" bestFit="1" customWidth="1"/>
    <col min="11530" max="11530" width="19.140625" style="0" bestFit="1" customWidth="1"/>
    <col min="11778" max="11779" width="29.421875" style="0" customWidth="1"/>
    <col min="11781" max="11781" width="11.421875" style="0" customWidth="1"/>
    <col min="11782" max="11782" width="15.140625" style="0" customWidth="1"/>
    <col min="11783" max="11783" width="14.00390625" style="0" customWidth="1"/>
    <col min="11784" max="11784" width="18.57421875" style="0" bestFit="1" customWidth="1"/>
    <col min="11785" max="11785" width="13.421875" style="0" bestFit="1" customWidth="1"/>
    <col min="11786" max="11786" width="19.140625" style="0" bestFit="1" customWidth="1"/>
    <col min="12034" max="12035" width="29.421875" style="0" customWidth="1"/>
    <col min="12037" max="12037" width="11.421875" style="0" customWidth="1"/>
    <col min="12038" max="12038" width="15.140625" style="0" customWidth="1"/>
    <col min="12039" max="12039" width="14.00390625" style="0" customWidth="1"/>
    <col min="12040" max="12040" width="18.57421875" style="0" bestFit="1" customWidth="1"/>
    <col min="12041" max="12041" width="13.421875" style="0" bestFit="1" customWidth="1"/>
    <col min="12042" max="12042" width="19.140625" style="0" bestFit="1" customWidth="1"/>
    <col min="12290" max="12291" width="29.421875" style="0" customWidth="1"/>
    <col min="12293" max="12293" width="11.421875" style="0" customWidth="1"/>
    <col min="12294" max="12294" width="15.140625" style="0" customWidth="1"/>
    <col min="12295" max="12295" width="14.00390625" style="0" customWidth="1"/>
    <col min="12296" max="12296" width="18.57421875" style="0" bestFit="1" customWidth="1"/>
    <col min="12297" max="12297" width="13.421875" style="0" bestFit="1" customWidth="1"/>
    <col min="12298" max="12298" width="19.140625" style="0" bestFit="1" customWidth="1"/>
    <col min="12546" max="12547" width="29.421875" style="0" customWidth="1"/>
    <col min="12549" max="12549" width="11.421875" style="0" customWidth="1"/>
    <col min="12550" max="12550" width="15.140625" style="0" customWidth="1"/>
    <col min="12551" max="12551" width="14.00390625" style="0" customWidth="1"/>
    <col min="12552" max="12552" width="18.57421875" style="0" bestFit="1" customWidth="1"/>
    <col min="12553" max="12553" width="13.421875" style="0" bestFit="1" customWidth="1"/>
    <col min="12554" max="12554" width="19.140625" style="0" bestFit="1" customWidth="1"/>
    <col min="12802" max="12803" width="29.421875" style="0" customWidth="1"/>
    <col min="12805" max="12805" width="11.421875" style="0" customWidth="1"/>
    <col min="12806" max="12806" width="15.140625" style="0" customWidth="1"/>
    <col min="12807" max="12807" width="14.00390625" style="0" customWidth="1"/>
    <col min="12808" max="12808" width="18.57421875" style="0" bestFit="1" customWidth="1"/>
    <col min="12809" max="12809" width="13.421875" style="0" bestFit="1" customWidth="1"/>
    <col min="12810" max="12810" width="19.140625" style="0" bestFit="1" customWidth="1"/>
    <col min="13058" max="13059" width="29.421875" style="0" customWidth="1"/>
    <col min="13061" max="13061" width="11.421875" style="0" customWidth="1"/>
    <col min="13062" max="13062" width="15.140625" style="0" customWidth="1"/>
    <col min="13063" max="13063" width="14.00390625" style="0" customWidth="1"/>
    <col min="13064" max="13064" width="18.57421875" style="0" bestFit="1" customWidth="1"/>
    <col min="13065" max="13065" width="13.421875" style="0" bestFit="1" customWidth="1"/>
    <col min="13066" max="13066" width="19.140625" style="0" bestFit="1" customWidth="1"/>
    <col min="13314" max="13315" width="29.421875" style="0" customWidth="1"/>
    <col min="13317" max="13317" width="11.421875" style="0" customWidth="1"/>
    <col min="13318" max="13318" width="15.140625" style="0" customWidth="1"/>
    <col min="13319" max="13319" width="14.00390625" style="0" customWidth="1"/>
    <col min="13320" max="13320" width="18.57421875" style="0" bestFit="1" customWidth="1"/>
    <col min="13321" max="13321" width="13.421875" style="0" bestFit="1" customWidth="1"/>
    <col min="13322" max="13322" width="19.140625" style="0" bestFit="1" customWidth="1"/>
    <col min="13570" max="13571" width="29.421875" style="0" customWidth="1"/>
    <col min="13573" max="13573" width="11.421875" style="0" customWidth="1"/>
    <col min="13574" max="13574" width="15.140625" style="0" customWidth="1"/>
    <col min="13575" max="13575" width="14.00390625" style="0" customWidth="1"/>
    <col min="13576" max="13576" width="18.57421875" style="0" bestFit="1" customWidth="1"/>
    <col min="13577" max="13577" width="13.421875" style="0" bestFit="1" customWidth="1"/>
    <col min="13578" max="13578" width="19.140625" style="0" bestFit="1" customWidth="1"/>
    <col min="13826" max="13827" width="29.421875" style="0" customWidth="1"/>
    <col min="13829" max="13829" width="11.421875" style="0" customWidth="1"/>
    <col min="13830" max="13830" width="15.140625" style="0" customWidth="1"/>
    <col min="13831" max="13831" width="14.00390625" style="0" customWidth="1"/>
    <col min="13832" max="13832" width="18.57421875" style="0" bestFit="1" customWidth="1"/>
    <col min="13833" max="13833" width="13.421875" style="0" bestFit="1" customWidth="1"/>
    <col min="13834" max="13834" width="19.140625" style="0" bestFit="1" customWidth="1"/>
    <col min="14082" max="14083" width="29.421875" style="0" customWidth="1"/>
    <col min="14085" max="14085" width="11.421875" style="0" customWidth="1"/>
    <col min="14086" max="14086" width="15.140625" style="0" customWidth="1"/>
    <col min="14087" max="14087" width="14.00390625" style="0" customWidth="1"/>
    <col min="14088" max="14088" width="18.57421875" style="0" bestFit="1" customWidth="1"/>
    <col min="14089" max="14089" width="13.421875" style="0" bestFit="1" customWidth="1"/>
    <col min="14090" max="14090" width="19.140625" style="0" bestFit="1" customWidth="1"/>
    <col min="14338" max="14339" width="29.421875" style="0" customWidth="1"/>
    <col min="14341" max="14341" width="11.421875" style="0" customWidth="1"/>
    <col min="14342" max="14342" width="15.140625" style="0" customWidth="1"/>
    <col min="14343" max="14343" width="14.00390625" style="0" customWidth="1"/>
    <col min="14344" max="14344" width="18.57421875" style="0" bestFit="1" customWidth="1"/>
    <col min="14345" max="14345" width="13.421875" style="0" bestFit="1" customWidth="1"/>
    <col min="14346" max="14346" width="19.140625" style="0" bestFit="1" customWidth="1"/>
    <col min="14594" max="14595" width="29.421875" style="0" customWidth="1"/>
    <col min="14597" max="14597" width="11.421875" style="0" customWidth="1"/>
    <col min="14598" max="14598" width="15.140625" style="0" customWidth="1"/>
    <col min="14599" max="14599" width="14.00390625" style="0" customWidth="1"/>
    <col min="14600" max="14600" width="18.57421875" style="0" bestFit="1" customWidth="1"/>
    <col min="14601" max="14601" width="13.421875" style="0" bestFit="1" customWidth="1"/>
    <col min="14602" max="14602" width="19.140625" style="0" bestFit="1" customWidth="1"/>
    <col min="14850" max="14851" width="29.421875" style="0" customWidth="1"/>
    <col min="14853" max="14853" width="11.421875" style="0" customWidth="1"/>
    <col min="14854" max="14854" width="15.140625" style="0" customWidth="1"/>
    <col min="14855" max="14855" width="14.00390625" style="0" customWidth="1"/>
    <col min="14856" max="14856" width="18.57421875" style="0" bestFit="1" customWidth="1"/>
    <col min="14857" max="14857" width="13.421875" style="0" bestFit="1" customWidth="1"/>
    <col min="14858" max="14858" width="19.140625" style="0" bestFit="1" customWidth="1"/>
    <col min="15106" max="15107" width="29.421875" style="0" customWidth="1"/>
    <col min="15109" max="15109" width="11.421875" style="0" customWidth="1"/>
    <col min="15110" max="15110" width="15.140625" style="0" customWidth="1"/>
    <col min="15111" max="15111" width="14.00390625" style="0" customWidth="1"/>
    <col min="15112" max="15112" width="18.57421875" style="0" bestFit="1" customWidth="1"/>
    <col min="15113" max="15113" width="13.421875" style="0" bestFit="1" customWidth="1"/>
    <col min="15114" max="15114" width="19.140625" style="0" bestFit="1" customWidth="1"/>
    <col min="15362" max="15363" width="29.421875" style="0" customWidth="1"/>
    <col min="15365" max="15365" width="11.421875" style="0" customWidth="1"/>
    <col min="15366" max="15366" width="15.140625" style="0" customWidth="1"/>
    <col min="15367" max="15367" width="14.00390625" style="0" customWidth="1"/>
    <col min="15368" max="15368" width="18.57421875" style="0" bestFit="1" customWidth="1"/>
    <col min="15369" max="15369" width="13.421875" style="0" bestFit="1" customWidth="1"/>
    <col min="15370" max="15370" width="19.140625" style="0" bestFit="1" customWidth="1"/>
    <col min="15618" max="15619" width="29.421875" style="0" customWidth="1"/>
    <col min="15621" max="15621" width="11.421875" style="0" customWidth="1"/>
    <col min="15622" max="15622" width="15.140625" style="0" customWidth="1"/>
    <col min="15623" max="15623" width="14.00390625" style="0" customWidth="1"/>
    <col min="15624" max="15624" width="18.57421875" style="0" bestFit="1" customWidth="1"/>
    <col min="15625" max="15625" width="13.421875" style="0" bestFit="1" customWidth="1"/>
    <col min="15626" max="15626" width="19.140625" style="0" bestFit="1" customWidth="1"/>
    <col min="15874" max="15875" width="29.421875" style="0" customWidth="1"/>
    <col min="15877" max="15877" width="11.421875" style="0" customWidth="1"/>
    <col min="15878" max="15878" width="15.140625" style="0" customWidth="1"/>
    <col min="15879" max="15879" width="14.00390625" style="0" customWidth="1"/>
    <col min="15880" max="15880" width="18.57421875" style="0" bestFit="1" customWidth="1"/>
    <col min="15881" max="15881" width="13.421875" style="0" bestFit="1" customWidth="1"/>
    <col min="15882" max="15882" width="19.140625" style="0" bestFit="1" customWidth="1"/>
    <col min="16130" max="16131" width="29.421875" style="0" customWidth="1"/>
    <col min="16133" max="16133" width="11.421875" style="0" customWidth="1"/>
    <col min="16134" max="16134" width="15.140625" style="0" customWidth="1"/>
    <col min="16135" max="16135" width="14.00390625" style="0" customWidth="1"/>
    <col min="16136" max="16136" width="18.57421875" style="0" bestFit="1" customWidth="1"/>
    <col min="16137" max="16137" width="13.421875" style="0" bestFit="1" customWidth="1"/>
    <col min="16138" max="16138" width="19.140625" style="0" bestFit="1" customWidth="1"/>
  </cols>
  <sheetData>
    <row r="1" spans="2:8" ht="15">
      <c r="B1" t="s">
        <v>237</v>
      </c>
      <c r="C1" s="1" t="s">
        <v>244</v>
      </c>
      <c r="F1" s="1" t="s">
        <v>245</v>
      </c>
      <c r="G1" s="1"/>
      <c r="H1" s="1"/>
    </row>
    <row r="2" spans="2:3" ht="15">
      <c r="B2" t="s">
        <v>240</v>
      </c>
      <c r="C2" s="1" t="s">
        <v>246</v>
      </c>
    </row>
    <row r="3" spans="2:3" ht="15">
      <c r="B3" t="s">
        <v>86</v>
      </c>
      <c r="C3" t="s">
        <v>247</v>
      </c>
    </row>
    <row r="5" spans="1:10" ht="15">
      <c r="A5" t="s">
        <v>204</v>
      </c>
      <c r="B5" t="s">
        <v>48</v>
      </c>
      <c r="C5" t="s">
        <v>205</v>
      </c>
      <c r="D5" t="s">
        <v>206</v>
      </c>
      <c r="E5" t="s">
        <v>207</v>
      </c>
      <c r="F5" t="s">
        <v>123</v>
      </c>
      <c r="G5" t="s">
        <v>208</v>
      </c>
      <c r="H5" t="s">
        <v>209</v>
      </c>
      <c r="I5" t="s">
        <v>210</v>
      </c>
      <c r="J5" t="s">
        <v>211</v>
      </c>
    </row>
    <row r="7" spans="1:11" ht="42.75" customHeight="1">
      <c r="A7" t="s">
        <v>212</v>
      </c>
      <c r="B7" t="s">
        <v>213</v>
      </c>
      <c r="C7" s="37" t="s">
        <v>214</v>
      </c>
      <c r="D7" t="s">
        <v>52</v>
      </c>
      <c r="E7" t="s">
        <v>215</v>
      </c>
      <c r="F7" t="s">
        <v>216</v>
      </c>
      <c r="G7">
        <v>1</v>
      </c>
      <c r="H7" s="37" t="s">
        <v>217</v>
      </c>
      <c r="I7" t="s">
        <v>218</v>
      </c>
      <c r="J7" s="163">
        <v>160000</v>
      </c>
      <c r="K7" t="s">
        <v>219</v>
      </c>
    </row>
    <row r="8" ht="15">
      <c r="F8" s="163"/>
    </row>
    <row r="9" ht="15">
      <c r="F9" s="163"/>
    </row>
    <row r="10" ht="15">
      <c r="F10" s="163"/>
    </row>
    <row r="11" spans="2:6" ht="15">
      <c r="B11" t="s">
        <v>220</v>
      </c>
      <c r="F11" s="163"/>
    </row>
    <row r="12" ht="15">
      <c r="F12" s="163"/>
    </row>
    <row r="13" ht="15">
      <c r="F13" s="163"/>
    </row>
    <row r="14" ht="15">
      <c r="F14" s="163"/>
    </row>
    <row r="15" ht="15">
      <c r="F15" s="163"/>
    </row>
    <row r="16" ht="15">
      <c r="F16" s="163"/>
    </row>
    <row r="17" ht="15">
      <c r="F17" s="163"/>
    </row>
    <row r="18" ht="15">
      <c r="F18" s="163"/>
    </row>
    <row r="19" ht="15">
      <c r="F19" s="163"/>
    </row>
    <row r="20" ht="15">
      <c r="F20" s="163"/>
    </row>
    <row r="21" ht="15">
      <c r="F21" s="163"/>
    </row>
    <row r="22" ht="15">
      <c r="F22" s="163"/>
    </row>
    <row r="23" ht="15">
      <c r="F23" s="163"/>
    </row>
    <row r="24" ht="15">
      <c r="F24" s="163"/>
    </row>
    <row r="25" ht="15">
      <c r="F25" s="163"/>
    </row>
    <row r="26" ht="15">
      <c r="F26" s="163"/>
    </row>
  </sheetData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sEE6aSU5osIEHy57RdexZr7CrCc=</DigestValue>
    </Reference>
    <Reference URI="#idOfficeObject" Type="http://www.w3.org/2000/09/xmldsig#Object">
      <DigestMethod Algorithm="http://www.w3.org/2000/09/xmldsig#sha1"/>
      <DigestValue>zLlL9j3XZwlwsCVPxUsje6QD27Y=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XNO9H2CrdKPicVheogYV1h2AO8M=</DigestValue>
    </Reference>
  </SignedInfo>
  <SignatureValue>QoLHp/xXgheDQAy3XFSTa/HbstOlYYKqG9poW4mCvceWcUm8Bxn87PLdzWEv9jkMUot9vccLOrUU
6MsJTBOzNg0iI3mwiXtfHPKJRg0v9WuM1eTdK7/9HhI/QrtLeQBLfDyUe4rU+1FNr+UbJyjjLUYB
+2yTz3IaYi9fdSfw6fwnuCs6Qws7Qok+X9o5pHlxfy9LZxcK1G7pST2/NhyIdFedPdmeJjEG11IC
VSRvLTVPWnfBe9XsyhrpkXm0du3/5OirVvAsN33YmH4VvvCANcpuPbYyGw97Q2WSjfMxgeWjbL65
3wKLGL0C6ImqVRoWz2hqoU/u2vQtvLK5J7mYzA==</SignatureValue>
  <KeyInfo>
    <X509Data>
      <X509Certificate>MIIGzTCCBbWgAwIBAgIDFVxWMA0GCSqGSIb3DQEBCwUAMF8xCzAJBgNVBAYTAkNaMSwwKgYDVQQK
DCPEjGVza8OhIHBvxaF0YSwgcy5wLiBbScSMIDQ3MTE0OTgzXTEiMCAGA1UEAxMZUG9zdFNpZ251
bSBRdWFsaWZpZWQgQ0EgMjAeFw0xMzAxMDMwNzQwNDFaFw0xNDAxMDMwNzQwNDFaMIGsMQswCQYD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DQYJKoZIhvcNAQEBBQADggEPADCCAQoCggEBAOx3QZyldBb+m6JDF+v+PB67FnIPt++cXejGYdzZ
5FE6HhlvOkJKiFGyBbYBk/Y+wpgvpNG2EgWxDi/w8RxgTcqlpNqdbXHyJ0YYV6G/UOiFRdJIfzDc
3ARFmQes8eAnNnF9KyVxDOhkwK7VzjcePmi7fqPzSGyLuw/ocyqjYmCFDApQnxHQKZ1keRnrGQKe
3Woj2FA2fhlzAV4pmJhrvA85/CoTFQ5txuoy4GZCAxBq9Cn5uC5BEDKjUY6tsl1aPwGuom1dER0C
TuCXGcBKZ5LxcM90VY3TK/24ze0rkBc5HXErEO4lXIXN9CPOIyvePltDRUsrJFtYhjtMH8n+W+UC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bGlmaWVkY2EyLmNybDAdBgNVHQ4EFgQUkgpLJX4isV+3QJUZD6l++aykUtEwDQYJKoZIhvcNAQEL
BQADggEBAA4F2Vw9oPpPaNsJs1WBpeU/iXC25bMUdmb9Ba5HQ+FeXRsAbHOG62898Ao9mJQuZIYI
U0mQyY5iK6ThIleSqDo/n9nP1PrvEW7yYWJnl1P+mGGgMqN3sq4YtXpGimyN7kzfxS3PEsQADI2V
gqtjGIPt0JpAbP5/L4PIgxqq2/U09GIwp2OC26QxLZpwh9B45vdNzdaDhpGVvq9bPDqUigH25C8P
LT+TsffpZ+VhZuw6yNcVJLVOsYPNXQaR6iyP5uMF/P2pPQ1xi43iHvfeflwarpXioMeXAnq4Q7wB
qSeZ3fAgiUWREmnF8Ov3cwXcHpp/wNs3+Y+Z150RWOnPyss=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R0Ki97SLJUPXvZIidfeU5tRsN9w=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7.xml?ContentType=application/vnd.openxmlformats-officedocument.spreadsheetml.worksheet+xml">
        <DigestMethod Algorithm="http://www.w3.org/2000/09/xmldsig#sha1"/>
        <DigestValue>aFaIa/fkJkyTfvyWl0GM2LUbSPE=</DigestValue>
      </Reference>
      <Reference URI="/xl/worksheets/sheet6.xml?ContentType=application/vnd.openxmlformats-officedocument.spreadsheetml.worksheet+xml">
        <DigestMethod Algorithm="http://www.w3.org/2000/09/xmldsig#sha1"/>
        <DigestValue>Ml6Ny8CAGK3YZrz3m1y9jLFD5Jk=</DigestValue>
      </Reference>
      <Reference URI="/xl/worksheets/sheet5.xml?ContentType=application/vnd.openxmlformats-officedocument.spreadsheetml.worksheet+xml">
        <DigestMethod Algorithm="http://www.w3.org/2000/09/xmldsig#sha1"/>
        <DigestValue>vrKpwju42uQ+rIIByZPXqFgK0XQ=</DigestValue>
      </Reference>
      <Reference URI="/xl/worksheets/sheet10.xml?ContentType=application/vnd.openxmlformats-officedocument.spreadsheetml.worksheet+xml">
        <DigestMethod Algorithm="http://www.w3.org/2000/09/xmldsig#sha1"/>
        <DigestValue>MbLDlwqh3V9pePtO2Z9G65+guXs=</DigestValue>
      </Reference>
      <Reference URI="/xl/worksheets/sheet11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12.xml?ContentType=application/vnd.openxmlformats-officedocument.spreadsheetml.worksheet+xml">
        <DigestMethod Algorithm="http://www.w3.org/2000/09/xmldsig#sha1"/>
        <DigestValue>h0UdDkTxeqPx9nc1k/MaxVlWCeI=</DigestValue>
      </Reference>
      <Reference URI="/xl/styles.xml?ContentType=application/vnd.openxmlformats-officedocument.spreadsheetml.styles+xml">
        <DigestMethod Algorithm="http://www.w3.org/2000/09/xmldsig#sha1"/>
        <DigestValue>txYypnKhgW1Lt/xqjAw+mkaxAKA=</DigestValue>
      </Reference>
      <Reference URI="/xl/calcChain.xml?ContentType=application/vnd.openxmlformats-officedocument.spreadsheetml.calcChain+xml">
        <DigestMethod Algorithm="http://www.w3.org/2000/09/xmldsig#sha1"/>
        <DigestValue>f10b223/80RxOS7OWFhJEektP4M=</DigestValue>
      </Reference>
      <Reference URI="/xl/worksheets/sheet9.xml?ContentType=application/vnd.openxmlformats-officedocument.spreadsheetml.worksheet+xml">
        <DigestMethod Algorithm="http://www.w3.org/2000/09/xmldsig#sha1"/>
        <DigestValue>UtE/jkZQm5uHPpYDYcmT2DdatlU=</DigestValue>
      </Reference>
      <Reference URI="/xl/worksheets/sheet8.xml?ContentType=application/vnd.openxmlformats-officedocument.spreadsheetml.worksheet+xml">
        <DigestMethod Algorithm="http://www.w3.org/2000/09/xmldsig#sha1"/>
        <DigestValue>6evZ2trSlEkkYm9V/f+6Q4/N1Go=</DigestValue>
      </Reference>
      <Reference URI="/xl/workbook.xml?ContentType=application/vnd.openxmlformats-officedocument.spreadsheetml.sheet.main+xml">
        <DigestMethod Algorithm="http://www.w3.org/2000/09/xmldsig#sha1"/>
        <DigestValue>2ouX3C6S9ujUreJGA0lJx2WxYM4=</DigestValue>
      </Reference>
      <Reference URI="/xl/worksheets/sheet4.xml?ContentType=application/vnd.openxmlformats-officedocument.spreadsheetml.worksheet+xml">
        <DigestMethod Algorithm="http://www.w3.org/2000/09/xmldsig#sha1"/>
        <DigestValue>BLnMF0+z+fWEEwzAEWOI5NeZ6rk=</DigestValue>
      </Reference>
      <Reference URI="/xl/worksheets/sheet3.xml?ContentType=application/vnd.openxmlformats-officedocument.spreadsheetml.worksheet+xml">
        <DigestMethod Algorithm="http://www.w3.org/2000/09/xmldsig#sha1"/>
        <DigestValue>DELa8sqVmHbCgocoKLy4uiaVYSI=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wh1FafQUti3PzIvzGGpXbvvzuTE=</DigestValue>
      </Reference>
      <Reference URI="/xl/sharedStrings.xml?ContentType=application/vnd.openxmlformats-officedocument.spreadsheetml.sharedStrings+xml">
        <DigestMethod Algorithm="http://www.w3.org/2000/09/xmldsig#sha1"/>
        <DigestValue>xRoth7DrdttiMiiIVAfMZA/omVA=</DigestValue>
      </Reference>
      <Reference URI="/xl/worksheets/sheet1.xml?ContentType=application/vnd.openxmlformats-officedocument.spreadsheetml.worksheet+xml">
        <DigestMethod Algorithm="http://www.w3.org/2000/09/xmldsig#sha1"/>
        <DigestValue>xnsanaAyXoAYHgyKdlCsUVsK/2A=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qk1OVfd+PDjY9Jdw968fv9Lh67I=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ZkPLb6F4jtdXwHtgFjpnigpTqDM=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qk1OVfd+PDjY9Jdw968fv9Lh67I=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qk1OVfd+PDjY9Jdw968fv9Lh67I=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</Manifest>
    <SignatureProperties>
      <SignatureProperty Id="idSignatureTime" Target="#idPackageSignature">
        <mdssi:SignatureTime>
          <mdssi:Format>YYYY-MM-DDThh:mm:ssTZD</mdssi:Format>
          <mdssi:Value>2013-01-23T14:10:29Z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2013-01-23T14:10:29Z</xd:SigningTime>
          <xd:SigningCertificate>
            <xd:Cert>
              <xd:CertDigest>
                <DigestMethod Algorithm="http://www.w3.org/2000/09/xmldsig#sha1"/>
                <DigestValue>pQ8/2FGu+uH7+F6cF02jRgCDB0k=</DigestValue>
              </xd:CertDigest>
              <xd:IssuerSerial>
                <X509IssuerName>CN=PostSignum Qualified CA 2, O="Česká pošta, s.p. [IČ 47114983]", C=CZ</X509IssuerName>
                <X509SerialNumber>1399894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Mgr.Němcová Kateřina</dc:creator>
  <cp:keywords/>
  <dc:description/>
  <cp:lastModifiedBy>Mgr.Němcová Kateřina</cp:lastModifiedBy>
  <dcterms:created xsi:type="dcterms:W3CDTF">2013-01-22T12:48:17Z</dcterms:created>
  <dcterms:modified xsi:type="dcterms:W3CDTF">2013-01-23T11:38:40Z</dcterms:modified>
  <cp:category/>
  <cp:version/>
  <cp:contentType/>
  <cp:contentStatus/>
</cp:coreProperties>
</file>