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<sst xmlns="http://schemas.openxmlformats.org/spreadsheetml/2006/main" count="257" uniqueCount="255">
  <si>
    <t>Název projektu:</t>
  </si>
  <si>
    <t>Inovace bakalářských studijních programů Regionální rozvoj a Mezinárodní teritoriální studia</t>
  </si>
  <si>
    <t>Číslo projektu:</t>
  </si>
  <si>
    <t xml:space="preserve"> CZ.1.07/2.2.00/28.0258</t>
  </si>
  <si>
    <t>Odpovědná osoba:</t>
  </si>
  <si>
    <t>Ing. Jaroslava Zichová</t>
  </si>
  <si>
    <t>Kontakt e-mail / telefon:</t>
  </si>
  <si>
    <t>zichova@mendelu.cz, +420 545 136 6405</t>
  </si>
  <si>
    <t>Rok</t>
  </si>
  <si>
    <t>ISBN
(nutné)</t>
  </si>
  <si>
    <t>Název
(nutné)</t>
  </si>
  <si>
    <t>(Autor)</t>
  </si>
  <si>
    <t>počet KS</t>
  </si>
  <si>
    <t>Jednotková cena bez DPH v Kč</t>
  </si>
  <si>
    <t>Jednotková cena vč. DPH v Kč</t>
  </si>
  <si>
    <t>Celková cena bez DPH</t>
  </si>
  <si>
    <t>Celková cena vč. DPH</t>
  </si>
  <si>
    <t>Nabídková jednotková cena bez DPH</t>
  </si>
  <si>
    <t>Nabídková jednotková cena vč. DPH</t>
  </si>
  <si>
    <t>Nabídková cena celkem bez DPH</t>
  </si>
  <si>
    <t>Částka DPH</t>
  </si>
  <si>
    <t>Nabídková cena celkem vč. DPH</t>
  </si>
  <si>
    <t>978-0470568408</t>
  </si>
  <si>
    <t>Fundraising For Dummies</t>
  </si>
  <si>
    <t>Mutz, John; Murray, Catherine</t>
  </si>
  <si>
    <t>978-0415578622</t>
  </si>
  <si>
    <t>Clusters and Regional Development: critical reflections and explorations</t>
  </si>
  <si>
    <t>Bjorn Asheim</t>
  </si>
  <si>
    <t>Business Economics</t>
  </si>
  <si>
    <t>Peter Earl</t>
  </si>
  <si>
    <t>13: 9780415400046 ISBN-10: 041540004X</t>
  </si>
  <si>
    <t>The Capital Budgeting Decision: Economic Analysis of Investment Projects</t>
  </si>
  <si>
    <t>Bierman Harold, Smidt Seymour</t>
  </si>
  <si>
    <t>978-1848445246</t>
  </si>
  <si>
    <t>Regional Knowledge Economies: Markets, Clusters and Innovation (New Horizons in Regional Science Series</t>
  </si>
  <si>
    <t>Philip Cooke</t>
  </si>
  <si>
    <t>0-12-641840-3</t>
  </si>
  <si>
    <t>Applied demography, Application to business, government, law, and public policy</t>
  </si>
  <si>
    <t>Jacob S. Siegel</t>
  </si>
  <si>
    <t>Development of Economic Analysis</t>
  </si>
  <si>
    <t>Ingrid H Rima</t>
  </si>
  <si>
    <t>978-0631162087</t>
  </si>
  <si>
    <t>Public Sector Economics</t>
  </si>
  <si>
    <t>Jackson, Brown</t>
  </si>
  <si>
    <t>978-0521477185</t>
  </si>
  <si>
    <t>The Theory of Externalities, Public Goods, and Club Goods</t>
  </si>
  <si>
    <t>Cornes, Sandler</t>
  </si>
  <si>
    <t>Financial Economics</t>
  </si>
  <si>
    <t>J"urgen r, J"urgen;</t>
  </si>
  <si>
    <t>978-0470721445</t>
  </si>
  <si>
    <t>Geographic Information Systems and Science</t>
  </si>
  <si>
    <t>Paul A. Longley, Mike Goodchild, David J. Maguire, David W. Rhind</t>
  </si>
  <si>
    <t>Active labour market policies and welfare reform: Europe and the US in comparative perspective</t>
  </si>
  <si>
    <t>DAGUERRE, Anne</t>
  </si>
  <si>
    <t>Roads to post-Fordism: labour markets and social structures in Europe</t>
  </si>
  <si>
    <t>KOCH, Max</t>
  </si>
  <si>
    <t>Conservation: linking ecology, economics, and culture</t>
  </si>
  <si>
    <t>Borgerhoff</t>
  </si>
  <si>
    <t>978-0333961889</t>
  </si>
  <si>
    <t>Public Management and Administration: An Introduction</t>
  </si>
  <si>
    <t>Owen E. Hughes</t>
  </si>
  <si>
    <t>978-1589483378</t>
  </si>
  <si>
    <t>GIS Tutorial 2: Spatial Analysis Workbook</t>
  </si>
  <si>
    <t>David W. Allen</t>
  </si>
  <si>
    <t>978-0132298346</t>
  </si>
  <si>
    <t>Thematic Cartography and Geovisualization (3rd Edition)</t>
  </si>
  <si>
    <t>Terry A. Slocum, Robert B McMaster, Fritz C Kessler, Hugh H Howard</t>
  </si>
  <si>
    <t>Innovation and Entrepreneurship</t>
  </si>
  <si>
    <t>Drucker, P., I.</t>
  </si>
  <si>
    <t>Diffusion of Innovations</t>
  </si>
  <si>
    <t>Rogers, E., M.</t>
  </si>
  <si>
    <t>Global Perspectives on Technology Transfer and Commercialization: Bulding Innovative Ecosystems</t>
  </si>
  <si>
    <t>Butler, J.S., Gibson, D.V.</t>
  </si>
  <si>
    <t>The Art and Science of Technology Transfer</t>
  </si>
  <si>
    <t>Speser, P.L.</t>
  </si>
  <si>
    <t>Marketing communications</t>
  </si>
  <si>
    <t>John Egan</t>
  </si>
  <si>
    <t>Global marketing : a decision-oriented approach</t>
  </si>
  <si>
    <t>Svend Hollensen</t>
  </si>
  <si>
    <t>978-0851989815</t>
  </si>
  <si>
    <t>Tourism and Spatial Transformations Implications for Policy and Planning</t>
  </si>
  <si>
    <t>Greg J. Ashworth, Adri G. J. Dietvorst</t>
  </si>
  <si>
    <t>978-1849712637</t>
  </si>
  <si>
    <t>Sustainable Landscape Planning: The Reconnection Agenda</t>
  </si>
  <si>
    <t>Paul Selman</t>
  </si>
  <si>
    <t>978-3642031441</t>
  </si>
  <si>
    <t>Management of Recreation and Nature Based Tourism in European Forests</t>
  </si>
  <si>
    <t>Ulrike Pröbstl , Veronika Wirth, Birgit H. M. Elands, Simon Bell</t>
  </si>
  <si>
    <t>978-0198233909</t>
  </si>
  <si>
    <t>Land Administration (Spatial Information Systems and Geostatics Series)</t>
  </si>
  <si>
    <t>Peter F. Dale, John D. McLaughlin</t>
  </si>
  <si>
    <t>978-0471109730</t>
  </si>
  <si>
    <t>Soil and Water Management Systems</t>
  </si>
  <si>
    <t>Glenn O. Schwab, Delmar D. Fangmeier, William J. Elliot</t>
  </si>
  <si>
    <t>978-0471721796</t>
  </si>
  <si>
    <t>Landforming: An Environmental Approach to Hillside Development, Mine Reclamation and Watershed Restoration</t>
  </si>
  <si>
    <t>Horst J. Schor , Donald H. Gray</t>
  </si>
  <si>
    <t>ISBN-13: 9781147174663 ISBN-10: 1147174660</t>
  </si>
  <si>
    <t>Being a Complete Description of Farm Houses, Cottages, and Out Buildings, Comprising Wood Houses, Workshops. Also, the Best Method of Conducting Water Into Cattle Yards and Houses Bibliolife</t>
  </si>
  <si>
    <t>Lewis F Allen</t>
  </si>
  <si>
    <t>978-0742516892</t>
  </si>
  <si>
    <t>Foreign Policy Analysis: Classic and Contemporary Theory</t>
  </si>
  <si>
    <t>Valerie Hudson</t>
  </si>
  <si>
    <t>978-0691129082</t>
  </si>
  <si>
    <t>Game Theory: An Introduction</t>
  </si>
  <si>
    <t>Steven Tadelis</t>
  </si>
  <si>
    <t>Migration and mobility in the European Union</t>
  </si>
  <si>
    <t>BOSWELL, Christina a Andrew GEDDES</t>
  </si>
  <si>
    <t>978-1449661397</t>
  </si>
  <si>
    <t>Environmental Science</t>
  </si>
  <si>
    <t>M. L. McKinney, R. Schoch, L. Yonavjak</t>
  </si>
  <si>
    <t>978-0470392515</t>
  </si>
  <si>
    <t>Strategic Planning for Public and Nonprofit Organizations</t>
  </si>
  <si>
    <t>Bryson</t>
  </si>
  <si>
    <t>978-0415541350</t>
  </si>
  <si>
    <t>Globalization and Transformations of Local SocioeconomicPractices (Routledge Advances in Sociology) [Paperback]</t>
  </si>
  <si>
    <t>Ulrike Schuerkens</t>
  </si>
  <si>
    <t>978-0415851725</t>
  </si>
  <si>
    <t>Towards Sustainable Rural Regions in Europe: Exploring Inter-Relationships Between Rural Policies, Farming, Environment, Demographics,Regional ... Studies in Development and Society) [</t>
  </si>
  <si>
    <t>John M. Bryden (Editor), Sophia Efstratoglou (Editor), Tibor Ferenczi</t>
  </si>
  <si>
    <t>978-0415536387</t>
  </si>
  <si>
    <t>Contextualising Narrative Inquiry: Developing methodological approaches for local contexts [Paperback]</t>
  </si>
  <si>
    <t>Sheila Trahar</t>
  </si>
  <si>
    <t>978-1412995306</t>
  </si>
  <si>
    <t>Qualitative Inquiry and Research Design: Choosing Among Five Approaches [Paperback]</t>
  </si>
  <si>
    <t>John W. Creswell</t>
  </si>
  <si>
    <t>1853836060 nebo 978-1853836060</t>
  </si>
  <si>
    <t>City-Region 2020: Integrated Planning for a Sustainable Environment</t>
  </si>
  <si>
    <t>Joe Revetz</t>
  </si>
  <si>
    <t>0230273300 nebo 978-0230273306</t>
  </si>
  <si>
    <t>Network Strategies for Regional Growth</t>
  </si>
  <si>
    <t>Martin Johanson, Heléne Lundberg</t>
  </si>
  <si>
    <t>0230213839 nebo 978-0230213838</t>
  </si>
  <si>
    <t>Regional and Local Economic Development (Planning, Environment, Cities)</t>
  </si>
  <si>
    <t>Cliff Hague, Euan Hague, Carrie Breitbach</t>
  </si>
  <si>
    <t>011702368X nebo 978-0117023680</t>
  </si>
  <si>
    <t>The Regional Imperative: Regional Planning and Governance in Britain, Europe and the United States (Regions and Cities)</t>
  </si>
  <si>
    <t>Urlan A. Wannop</t>
  </si>
  <si>
    <t>0415566541 nebo 978-0415566544</t>
  </si>
  <si>
    <t>Urban and Regional Planning</t>
  </si>
  <si>
    <t>Peter Hall, Mark Tewdwr-Jones</t>
  </si>
  <si>
    <t>978-0230577077</t>
  </si>
  <si>
    <t>European Union Politics (Paperback)</t>
  </si>
  <si>
    <t>John McCormick</t>
  </si>
  <si>
    <t>978-1412964838</t>
  </si>
  <si>
    <t>Local Economic Development: Analysis, Practices, and Globalization</t>
  </si>
  <si>
    <t>John P. Blair, Michael Charles Carroll</t>
  </si>
  <si>
    <t>978-3540348269</t>
  </si>
  <si>
    <t>Regional Economic Development</t>
  </si>
  <si>
    <t>Robert J. Stimson, Roger R. Stough, Brian H. Roberts</t>
  </si>
  <si>
    <t>978-0631217138</t>
  </si>
  <si>
    <t>Regional Economics and Policy</t>
  </si>
  <si>
    <t>Martin Armstrong, Jim Taylor</t>
  </si>
  <si>
    <t>EU Labour Migration Since Enlargement : Trends, Impacts and</t>
  </si>
  <si>
    <t>Galgóczi, Béla Leschke, Janine Watt, Andrew</t>
  </si>
  <si>
    <t>978-0415954273</t>
  </si>
  <si>
    <t>Migration Theory: Talking across Disciplines</t>
  </si>
  <si>
    <t>Brettel, Caroline, Hollifield, James</t>
  </si>
  <si>
    <t>978-0521088282</t>
  </si>
  <si>
    <t>Immigration and the Transformation of Europe</t>
  </si>
  <si>
    <t>Timothy M. Smeeding</t>
  </si>
  <si>
    <t>978-0321590046</t>
  </si>
  <si>
    <t>World Regional Geography</t>
  </si>
  <si>
    <t>Douglas L. Johnson et al.</t>
  </si>
  <si>
    <t>978-0230340961</t>
  </si>
  <si>
    <t>Civil Society Governance in China</t>
  </si>
  <si>
    <t>Handrlica,Pomahač</t>
  </si>
  <si>
    <t>978-0787981969</t>
  </si>
  <si>
    <t>Logic Modelling Methods in Program Evaluation</t>
  </si>
  <si>
    <t>Frechtling</t>
  </si>
  <si>
    <t>978-1-60623-066-4</t>
  </si>
  <si>
    <t>Theories of development: contentions, arguments, alternatives</t>
  </si>
  <si>
    <t>PEET, R. - HARTWICK, E. R.</t>
  </si>
  <si>
    <t>COMPARING LOCAL GOVERNANCE. TRENDS AND DEVELOPMENTS</t>
  </si>
  <si>
    <t>DENTERS, B., ROSE, L.E. (EDS.)</t>
  </si>
  <si>
    <t>978-0765621207</t>
  </si>
  <si>
    <t>Public Administration: An Introduction</t>
  </si>
  <si>
    <t>Holzer, Schwester</t>
  </si>
  <si>
    <t>978-0-470-68469-6</t>
  </si>
  <si>
    <t>Global Environmental Issues</t>
  </si>
  <si>
    <t>Frances Harris</t>
  </si>
  <si>
    <t>1-931498-51-2</t>
  </si>
  <si>
    <t>Limits to Growth: The 30-Year Update</t>
  </si>
  <si>
    <t>Donatella H. Meadows, Jorgen Randers</t>
  </si>
  <si>
    <t>0-618-24906-0</t>
  </si>
  <si>
    <t>Silent Spring (50th Anniversary)</t>
  </si>
  <si>
    <t>Rachel Carson, Introduction by Linda Lear</t>
  </si>
  <si>
    <t>978-0-393-33949-9</t>
  </si>
  <si>
    <t>World on the Edge: How to prevent Environmental and Economic Collapse</t>
  </si>
  <si>
    <t>Lester R. Brown</t>
  </si>
  <si>
    <t>1466424222 nebo 978-1466424227</t>
  </si>
  <si>
    <t>Business Plan Template: How to Write a Business Plan</t>
  </si>
  <si>
    <t>Chris Gattis</t>
  </si>
  <si>
    <t>0273726102 nebo 978-0273726104</t>
  </si>
  <si>
    <t>Enterprise and Small Business: Principles, Practice and Policy</t>
  </si>
  <si>
    <t>Prof Sara Carter,  Dylan Jones-Evans</t>
  </si>
  <si>
    <t>1403947333 nebo 978-1403947338</t>
  </si>
  <si>
    <t>Entrepreneurship and Small Business</t>
  </si>
  <si>
    <t>Paul Burns</t>
  </si>
  <si>
    <t>0077108264  nebo 978-0077108267</t>
  </si>
  <si>
    <t>Entrepreneurship and Small Firms</t>
  </si>
  <si>
    <t>David Deakins, Mark Free</t>
  </si>
  <si>
    <t>0273757989 nebo 978-0273757986</t>
  </si>
  <si>
    <t>FT Essential Guide to Writing a Business Plan: How to Win Backing to Start Up or Grow Your Business (The FT Guides)</t>
  </si>
  <si>
    <t>V. Evans</t>
  </si>
  <si>
    <t>0749455829 nebo 978-0749455828</t>
  </si>
  <si>
    <t>How to Write a Business Plan: (Creating Success Series)</t>
  </si>
  <si>
    <t>Brian Finch</t>
  </si>
  <si>
    <t>1408017997 nebo 978-1408017999</t>
  </si>
  <si>
    <t>Small Business Management and Entrepreneurship</t>
  </si>
  <si>
    <t>David Stokes, Nicholas Wilson</t>
  </si>
  <si>
    <t>1861529627 nebo 978-1861529626</t>
  </si>
  <si>
    <t>Strategic Management in small and medium enterprises</t>
  </si>
  <si>
    <t>Farhad Analoui, Azhdar Karami</t>
  </si>
  <si>
    <t>1861523815  nebo 978-1861523815</t>
  </si>
  <si>
    <t>Understanding the Small Business Sector</t>
  </si>
  <si>
    <t>D.J. Storey</t>
  </si>
  <si>
    <t>Managerial Economics and Business Strategy</t>
  </si>
  <si>
    <t>Michael Baye</t>
  </si>
  <si>
    <t>The Future of the Past</t>
  </si>
  <si>
    <t>STILLE, Alexander</t>
  </si>
  <si>
    <t>The National Trust Manual of Housekeeping Care and Conservation of Collections in Historic Houses</t>
  </si>
  <si>
    <t>The National Trust</t>
  </si>
  <si>
    <t>Environmental Dilemmas and Policy Design</t>
  </si>
  <si>
    <t>Huib Pellikaan, Rijksuniversiteit Leiden, The Netherlands, Robert J. van der Veen</t>
  </si>
  <si>
    <t xml:space="preserve">Urban and Environmental Economics: An Introduction </t>
  </si>
  <si>
    <t xml:space="preserve">Graham Squires </t>
  </si>
  <si>
    <t xml:space="preserve">978-0-415-35718-0 </t>
  </si>
  <si>
    <t>Local and Regional Development</t>
  </si>
  <si>
    <t xml:space="preserve">Andy Pike, Andres Rodriguez-Pose, John Tomaney. </t>
  </si>
  <si>
    <t>Regional Economic Development: Analysis and Planning Strategy</t>
  </si>
  <si>
    <t>Stimson, Robert J., Stough, Roger R., Roberts, Brian H</t>
  </si>
  <si>
    <t xml:space="preserve">Applied Environmental Economics: A GIS Approach to Cost-Benefit Analysis, </t>
  </si>
  <si>
    <t xml:space="preserve">Ian J. Bateman, University of East Anglia,  Andrew A. Lovett, University of East Anglia, Julii S. Brainard, </t>
  </si>
  <si>
    <t>Urban Landscapes: Environmental Networks and Quality of Life</t>
  </si>
  <si>
    <t>Massimo Sargolin</t>
  </si>
  <si>
    <t xml:space="preserve">978-90-8686-187-3 </t>
  </si>
  <si>
    <t xml:space="preserve">Sustainable food planning: evolving theory and practice </t>
  </si>
  <si>
    <t xml:space="preserve">André Viljoen and Johannes S.C. Wiskerke, </t>
  </si>
  <si>
    <t>Environmentally Sustainable Business:  A Local and Regional Perspective</t>
  </si>
  <si>
    <t xml:space="preserve">Peter Roberts  </t>
  </si>
  <si>
    <t>Corporate  Environmentalism and Public Policy</t>
  </si>
  <si>
    <t>Thomas P. Lyon</t>
  </si>
  <si>
    <t>978-3-642-09287-9</t>
  </si>
  <si>
    <t>Economics of the Environment: Theory and Policy</t>
  </si>
  <si>
    <t xml:space="preserve">Siebert, Horst </t>
  </si>
  <si>
    <t>Ecological Economics: An Introduction</t>
  </si>
  <si>
    <t>Michael Common</t>
  </si>
  <si>
    <t>ISBN-13: 9780470052648 ISBN-10: 0470052643</t>
  </si>
  <si>
    <t>Strategic Corporate Finance: Applications in Valuation and Capital</t>
  </si>
  <si>
    <t>Pettit Justin</t>
  </si>
  <si>
    <t>Celková suma</t>
  </si>
  <si>
    <t>Cena celkem bez DPH</t>
  </si>
  <si>
    <t>Cena celkem vč. DPH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</si>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</sst>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6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20" applyNumberForma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4" borderId="1" xfId="21" applyFont="1" applyFill="1" applyBorder="1" applyAlignment="1">
      <alignment horizontal="center" vertical="center" wrapText="1"/>
      <protection/>
    </xf>
    <xf numFmtId="0" fontId="5" fillId="5" borderId="2" xfId="21" applyFont="1" applyFill="1" applyBorder="1" applyAlignment="1">
      <alignment horizontal="center" vertical="center" wrapText="1"/>
      <protection/>
    </xf>
    <xf numFmtId="1" fontId="2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7" borderId="0" xfId="0" applyFill="1"/>
    <xf numFmtId="1" fontId="2" fillId="0" borderId="1" xfId="0" applyNumberFormat="1" applyFont="1" applyFill="1" applyBorder="1" applyAlignment="1">
      <alignment horizontal="left"/>
    </xf>
    <xf numFmtId="1" fontId="2" fillId="0" borderId="1" xfId="22" applyNumberFormat="1" applyFont="1" applyFill="1" applyBorder="1">
      <alignment/>
      <protection/>
    </xf>
    <xf numFmtId="1" fontId="2" fillId="0" borderId="1" xfId="22" applyNumberFormat="1" applyFont="1" applyFill="1" applyBorder="1" applyAlignment="1">
      <alignment horizontal="left"/>
      <protection/>
    </xf>
    <xf numFmtId="0" fontId="6" fillId="6" borderId="1" xfId="22" applyFont="1" applyFill="1" applyBorder="1" applyAlignment="1">
      <alignment horizontal="center" vertical="center"/>
      <protection/>
    </xf>
    <xf numFmtId="2" fontId="2" fillId="3" borderId="1" xfId="22" applyNumberFormat="1" applyFont="1" applyFill="1" applyBorder="1" applyAlignment="1">
      <alignment horizontal="center" vertical="center"/>
      <protection/>
    </xf>
    <xf numFmtId="0" fontId="7" fillId="4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22" applyFont="1" applyFill="1" applyBorder="1" applyAlignment="1">
      <alignment horizontal="center" vertical="center"/>
      <protection/>
    </xf>
    <xf numFmtId="0" fontId="2" fillId="0" borderId="0" xfId="0" applyFont="1"/>
    <xf numFmtId="0" fontId="2" fillId="0" borderId="3" xfId="0" applyFont="1" applyBorder="1"/>
    <xf numFmtId="0" fontId="2" fillId="6" borderId="4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8" borderId="1" xfId="0" applyNumberFormat="1" applyFont="1" applyFill="1" applyBorder="1"/>
    <xf numFmtId="2" fontId="10" fillId="0" borderId="1" xfId="0" applyNumberFormat="1" applyFont="1" applyFill="1" applyBorder="1"/>
    <xf numFmtId="0" fontId="2" fillId="0" borderId="0" xfId="0" applyFont="1" applyFill="1" applyBorder="1"/>
    <xf numFmtId="0" fontId="11" fillId="0" borderId="0" xfId="0" applyFont="1"/>
    <xf numFmtId="0" fontId="11" fillId="7" borderId="0" xfId="0" applyFont="1" applyFill="1"/>
    <xf numFmtId="0" fontId="12" fillId="0" borderId="0" xfId="0" applyFont="1"/>
    <xf numFmtId="8" fontId="12" fillId="0" borderId="0" xfId="0" applyNumberFormat="1" applyFont="1"/>
    <xf numFmtId="0" fontId="2" fillId="0" borderId="1" xfId="0" applyFont="1" applyFill="1" applyBorder="1" applyAlignment="1">
      <alignment wrapText="1"/>
    </xf>
    <xf numFmtId="1" fontId="2" fillId="0" borderId="1" xfId="22" applyNumberFormat="1" applyFont="1" applyFill="1" applyBorder="1" applyAlignment="1">
      <alignment wrapText="1"/>
      <protection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Excel Built-in Normal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chova@mendelu.cz,%20+420%20545%20136%20640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workbookViewId="0" topLeftCell="A80">
      <selection activeCell="E105" sqref="E105"/>
    </sheetView>
  </sheetViews>
  <sheetFormatPr defaultColWidth="9.140625" defaultRowHeight="15"/>
  <cols>
    <col min="2" max="2" width="13.8515625" style="0" customWidth="1"/>
    <col min="3" max="3" width="34.7109375" style="0" customWidth="1"/>
    <col min="4" max="4" width="45.28125" style="0" customWidth="1"/>
  </cols>
  <sheetData>
    <row r="1" spans="2:3" ht="56.25">
      <c r="B1" s="1" t="s">
        <v>0</v>
      </c>
      <c r="C1" s="1" t="s">
        <v>1</v>
      </c>
    </row>
    <row r="2" spans="2:3" ht="15">
      <c r="B2" s="1" t="s">
        <v>2</v>
      </c>
      <c r="C2" s="1" t="s">
        <v>3</v>
      </c>
    </row>
    <row r="3" spans="2:3" ht="22.5">
      <c r="B3" s="1" t="s">
        <v>4</v>
      </c>
      <c r="C3" s="1" t="s">
        <v>5</v>
      </c>
    </row>
    <row r="4" spans="2:3" ht="75">
      <c r="B4" s="2" t="s">
        <v>6</v>
      </c>
      <c r="C4" s="3" t="s">
        <v>7</v>
      </c>
    </row>
    <row r="9" spans="1:15" ht="60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5" t="s">
        <v>13</v>
      </c>
      <c r="G9" s="5" t="s">
        <v>14</v>
      </c>
      <c r="H9" s="6" t="s">
        <v>15</v>
      </c>
      <c r="I9" s="6" t="s">
        <v>16</v>
      </c>
      <c r="J9" s="7" t="s">
        <v>17</v>
      </c>
      <c r="K9" s="7" t="s">
        <v>18</v>
      </c>
      <c r="L9" s="7" t="s">
        <v>19</v>
      </c>
      <c r="M9" s="7" t="s">
        <v>20</v>
      </c>
      <c r="N9" s="7" t="s">
        <v>21</v>
      </c>
      <c r="O9" s="8"/>
    </row>
    <row r="10" spans="1:15" ht="15">
      <c r="A10" s="9">
        <v>2010</v>
      </c>
      <c r="B10" s="10" t="s">
        <v>22</v>
      </c>
      <c r="C10" s="49" t="s">
        <v>23</v>
      </c>
      <c r="D10" s="54" t="s">
        <v>24</v>
      </c>
      <c r="E10" s="12">
        <v>1</v>
      </c>
      <c r="F10" s="13">
        <v>360</v>
      </c>
      <c r="G10" s="13">
        <f>PRODUCT(F10*1.15)</f>
        <v>413.99999999999994</v>
      </c>
      <c r="H10" s="14">
        <f>SUM(E10*F10)</f>
        <v>360</v>
      </c>
      <c r="I10" s="14">
        <f>E10*G10</f>
        <v>413.99999999999994</v>
      </c>
      <c r="J10" s="15"/>
      <c r="K10" s="15"/>
      <c r="L10" s="15"/>
      <c r="M10" s="15"/>
      <c r="N10" s="15"/>
      <c r="O10" s="16"/>
    </row>
    <row r="11" spans="1:15" ht="23.25">
      <c r="A11" s="9"/>
      <c r="B11" s="17" t="s">
        <v>25</v>
      </c>
      <c r="C11" s="49" t="s">
        <v>26</v>
      </c>
      <c r="D11" s="54" t="s">
        <v>27</v>
      </c>
      <c r="E11" s="12">
        <v>1</v>
      </c>
      <c r="F11" s="13">
        <v>744</v>
      </c>
      <c r="G11" s="13">
        <f aca="true" t="shared" si="0" ref="G11:G74">PRODUCT(F11*1.15)</f>
        <v>855.5999999999999</v>
      </c>
      <c r="H11" s="14">
        <f aca="true" t="shared" si="1" ref="H11:H74">SUM(E11*F11)</f>
        <v>744</v>
      </c>
      <c r="I11" s="14">
        <f aca="true" t="shared" si="2" ref="I11:I74">E11*G11</f>
        <v>855.5999999999999</v>
      </c>
      <c r="J11" s="15"/>
      <c r="K11" s="15"/>
      <c r="L11" s="15"/>
      <c r="M11" s="15"/>
      <c r="N11" s="15"/>
      <c r="O11" s="16"/>
    </row>
    <row r="12" spans="1:15" ht="15">
      <c r="A12" s="18">
        <v>2004</v>
      </c>
      <c r="B12" s="19">
        <v>77103920</v>
      </c>
      <c r="C12" s="50" t="s">
        <v>28</v>
      </c>
      <c r="D12" s="50" t="s">
        <v>29</v>
      </c>
      <c r="E12" s="20">
        <v>2</v>
      </c>
      <c r="F12" s="21">
        <v>1506</v>
      </c>
      <c r="G12" s="13">
        <f t="shared" si="0"/>
        <v>1731.8999999999999</v>
      </c>
      <c r="H12" s="14">
        <f t="shared" si="1"/>
        <v>3012</v>
      </c>
      <c r="I12" s="14">
        <f t="shared" si="2"/>
        <v>3463.7999999999997</v>
      </c>
      <c r="J12" s="22"/>
      <c r="K12" s="22"/>
      <c r="L12" s="22"/>
      <c r="M12" s="22"/>
      <c r="N12" s="22"/>
      <c r="O12" s="16"/>
    </row>
    <row r="13" spans="1:15" ht="23.25">
      <c r="A13" s="18">
        <v>2006</v>
      </c>
      <c r="B13" s="19" t="s">
        <v>30</v>
      </c>
      <c r="C13" s="50" t="s">
        <v>31</v>
      </c>
      <c r="D13" s="50" t="s">
        <v>32</v>
      </c>
      <c r="E13" s="20">
        <v>2</v>
      </c>
      <c r="F13" s="21">
        <v>1500</v>
      </c>
      <c r="G13" s="13">
        <f t="shared" si="0"/>
        <v>1724.9999999999998</v>
      </c>
      <c r="H13" s="14">
        <f t="shared" si="1"/>
        <v>3000</v>
      </c>
      <c r="I13" s="14">
        <f t="shared" si="2"/>
        <v>3449.9999999999995</v>
      </c>
      <c r="J13" s="22"/>
      <c r="K13" s="22"/>
      <c r="L13" s="22"/>
      <c r="M13" s="22"/>
      <c r="N13" s="22"/>
      <c r="O13" s="16"/>
    </row>
    <row r="14" spans="1:15" ht="34.5">
      <c r="A14" s="18"/>
      <c r="B14" s="19" t="s">
        <v>33</v>
      </c>
      <c r="C14" s="50" t="s">
        <v>34</v>
      </c>
      <c r="D14" s="50" t="s">
        <v>35</v>
      </c>
      <c r="E14" s="20">
        <v>2</v>
      </c>
      <c r="F14" s="21">
        <v>948</v>
      </c>
      <c r="G14" s="13">
        <f t="shared" si="0"/>
        <v>1090.1999999999998</v>
      </c>
      <c r="H14" s="14">
        <f t="shared" si="1"/>
        <v>1896</v>
      </c>
      <c r="I14" s="14">
        <f t="shared" si="2"/>
        <v>2180.3999999999996</v>
      </c>
      <c r="J14" s="22"/>
      <c r="K14" s="22"/>
      <c r="L14" s="22"/>
      <c r="M14" s="22"/>
      <c r="N14" s="22"/>
      <c r="O14" s="16"/>
    </row>
    <row r="15" spans="1:15" ht="23.25">
      <c r="A15" s="18">
        <v>2002</v>
      </c>
      <c r="B15" s="19" t="s">
        <v>36</v>
      </c>
      <c r="C15" s="50" t="s">
        <v>37</v>
      </c>
      <c r="D15" s="50" t="s">
        <v>38</v>
      </c>
      <c r="E15" s="20">
        <v>2</v>
      </c>
      <c r="F15" s="21">
        <v>2136</v>
      </c>
      <c r="G15" s="13">
        <f t="shared" si="0"/>
        <v>2456.3999999999996</v>
      </c>
      <c r="H15" s="14">
        <f t="shared" si="1"/>
        <v>4272</v>
      </c>
      <c r="I15" s="14">
        <f t="shared" si="2"/>
        <v>4912.799999999999</v>
      </c>
      <c r="J15" s="22"/>
      <c r="K15" s="22"/>
      <c r="L15" s="22"/>
      <c r="M15" s="22"/>
      <c r="N15" s="22"/>
      <c r="O15" s="16"/>
    </row>
    <row r="16" spans="1:15" ht="15">
      <c r="A16" s="18">
        <v>2008</v>
      </c>
      <c r="B16" s="19">
        <v>415772923</v>
      </c>
      <c r="C16" s="50" t="s">
        <v>39</v>
      </c>
      <c r="D16" s="50" t="s">
        <v>40</v>
      </c>
      <c r="E16" s="20">
        <v>2</v>
      </c>
      <c r="F16" s="21">
        <v>1340.4</v>
      </c>
      <c r="G16" s="13">
        <f t="shared" si="0"/>
        <v>1541.46</v>
      </c>
      <c r="H16" s="14">
        <f t="shared" si="1"/>
        <v>2680.8</v>
      </c>
      <c r="I16" s="14">
        <f t="shared" si="2"/>
        <v>3082.92</v>
      </c>
      <c r="J16" s="22"/>
      <c r="K16" s="22"/>
      <c r="L16" s="22"/>
      <c r="M16" s="22"/>
      <c r="N16" s="22"/>
      <c r="O16" s="16"/>
    </row>
    <row r="17" spans="1:15" ht="15">
      <c r="A17" s="9">
        <v>1991</v>
      </c>
      <c r="B17" s="17" t="s">
        <v>41</v>
      </c>
      <c r="C17" s="49" t="s">
        <v>42</v>
      </c>
      <c r="D17" s="49" t="s">
        <v>43</v>
      </c>
      <c r="E17" s="23">
        <v>2</v>
      </c>
      <c r="F17" s="13">
        <v>1044</v>
      </c>
      <c r="G17" s="13">
        <f t="shared" si="0"/>
        <v>1200.6</v>
      </c>
      <c r="H17" s="14">
        <f t="shared" si="1"/>
        <v>2088</v>
      </c>
      <c r="I17" s="14">
        <f t="shared" si="2"/>
        <v>2401.2</v>
      </c>
      <c r="J17" s="15"/>
      <c r="K17" s="15"/>
      <c r="L17" s="15"/>
      <c r="M17" s="15"/>
      <c r="N17" s="15"/>
      <c r="O17" s="16"/>
    </row>
    <row r="18" spans="1:15" ht="23.25">
      <c r="A18" s="9">
        <v>1996</v>
      </c>
      <c r="B18" s="17" t="s">
        <v>44</v>
      </c>
      <c r="C18" s="49" t="s">
        <v>45</v>
      </c>
      <c r="D18" s="49" t="s">
        <v>46</v>
      </c>
      <c r="E18" s="23">
        <v>1</v>
      </c>
      <c r="F18" s="13">
        <v>960</v>
      </c>
      <c r="G18" s="13">
        <f t="shared" si="0"/>
        <v>1104</v>
      </c>
      <c r="H18" s="14">
        <f t="shared" si="1"/>
        <v>960</v>
      </c>
      <c r="I18" s="14">
        <f t="shared" si="2"/>
        <v>1104</v>
      </c>
      <c r="J18" s="15"/>
      <c r="K18" s="15"/>
      <c r="L18" s="15"/>
      <c r="M18" s="15"/>
      <c r="N18" s="15"/>
      <c r="O18" s="16"/>
    </row>
    <row r="19" spans="1:15" ht="15">
      <c r="A19" s="9">
        <v>1997</v>
      </c>
      <c r="B19" s="17">
        <v>198775407</v>
      </c>
      <c r="C19" s="49" t="s">
        <v>47</v>
      </c>
      <c r="D19" s="49" t="s">
        <v>48</v>
      </c>
      <c r="E19" s="23">
        <v>2</v>
      </c>
      <c r="F19" s="13">
        <v>1074</v>
      </c>
      <c r="G19" s="13">
        <f t="shared" si="0"/>
        <v>1235.1</v>
      </c>
      <c r="H19" s="14">
        <f t="shared" si="1"/>
        <v>2148</v>
      </c>
      <c r="I19" s="14">
        <f t="shared" si="2"/>
        <v>2470.2</v>
      </c>
      <c r="J19" s="15"/>
      <c r="K19" s="15"/>
      <c r="L19" s="15"/>
      <c r="M19" s="15"/>
      <c r="N19" s="15"/>
      <c r="O19" s="16"/>
    </row>
    <row r="20" spans="1:15" ht="23.25">
      <c r="A20" s="9"/>
      <c r="B20" s="17" t="s">
        <v>49</v>
      </c>
      <c r="C20" s="49" t="s">
        <v>50</v>
      </c>
      <c r="D20" s="49" t="s">
        <v>51</v>
      </c>
      <c r="E20" s="23">
        <v>1</v>
      </c>
      <c r="F20" s="13">
        <v>4199.7</v>
      </c>
      <c r="G20" s="13">
        <f t="shared" si="0"/>
        <v>4829.655</v>
      </c>
      <c r="H20" s="14">
        <f t="shared" si="1"/>
        <v>4199.7</v>
      </c>
      <c r="I20" s="14">
        <f t="shared" si="2"/>
        <v>4829.655</v>
      </c>
      <c r="J20" s="15"/>
      <c r="K20" s="15"/>
      <c r="L20" s="15"/>
      <c r="M20" s="15"/>
      <c r="N20" s="15"/>
      <c r="O20" s="16"/>
    </row>
    <row r="21" spans="1:15" ht="34.5">
      <c r="A21" s="18">
        <v>2007</v>
      </c>
      <c r="B21" s="19">
        <v>9781403988300</v>
      </c>
      <c r="C21" s="50" t="s">
        <v>52</v>
      </c>
      <c r="D21" s="50" t="s">
        <v>53</v>
      </c>
      <c r="E21" s="20">
        <v>1</v>
      </c>
      <c r="F21" s="21">
        <v>1850.4</v>
      </c>
      <c r="G21" s="13">
        <f t="shared" si="0"/>
        <v>2127.96</v>
      </c>
      <c r="H21" s="14">
        <f t="shared" si="1"/>
        <v>1850.4</v>
      </c>
      <c r="I21" s="14">
        <f t="shared" si="2"/>
        <v>2127.96</v>
      </c>
      <c r="J21" s="22"/>
      <c r="K21" s="22"/>
      <c r="L21" s="22"/>
      <c r="M21" s="22"/>
      <c r="N21" s="22"/>
      <c r="O21" s="16"/>
    </row>
    <row r="22" spans="1:15" ht="23.25">
      <c r="A22" s="9">
        <v>2006</v>
      </c>
      <c r="B22" s="17">
        <v>754643085</v>
      </c>
      <c r="C22" s="49" t="s">
        <v>54</v>
      </c>
      <c r="D22" s="49" t="s">
        <v>55</v>
      </c>
      <c r="E22" s="23">
        <v>2</v>
      </c>
      <c r="F22" s="13">
        <v>1578</v>
      </c>
      <c r="G22" s="13">
        <f t="shared" si="0"/>
        <v>1814.6999999999998</v>
      </c>
      <c r="H22" s="14">
        <f t="shared" si="1"/>
        <v>3156</v>
      </c>
      <c r="I22" s="14">
        <f t="shared" si="2"/>
        <v>3629.3999999999996</v>
      </c>
      <c r="J22" s="15"/>
      <c r="K22" s="15"/>
      <c r="L22" s="15"/>
      <c r="M22" s="15"/>
      <c r="N22" s="15"/>
      <c r="O22" s="16"/>
    </row>
    <row r="23" spans="1:15" ht="23.25">
      <c r="A23" s="18">
        <v>2005</v>
      </c>
      <c r="B23" s="19">
        <v>9780691049809</v>
      </c>
      <c r="C23" s="50" t="s">
        <v>56</v>
      </c>
      <c r="D23" s="50" t="s">
        <v>57</v>
      </c>
      <c r="E23" s="20">
        <v>1</v>
      </c>
      <c r="F23" s="21">
        <v>1422</v>
      </c>
      <c r="G23" s="13">
        <f t="shared" si="0"/>
        <v>1635.3</v>
      </c>
      <c r="H23" s="14">
        <f t="shared" si="1"/>
        <v>1422</v>
      </c>
      <c r="I23" s="14">
        <f t="shared" si="2"/>
        <v>1635.3</v>
      </c>
      <c r="J23" s="22"/>
      <c r="K23" s="22"/>
      <c r="L23" s="22"/>
      <c r="M23" s="22"/>
      <c r="N23" s="22"/>
      <c r="O23" s="16"/>
    </row>
    <row r="24" spans="1:15" ht="22.5">
      <c r="A24" s="24"/>
      <c r="B24" s="25" t="s">
        <v>58</v>
      </c>
      <c r="C24" s="51" t="s">
        <v>59</v>
      </c>
      <c r="D24" s="62" t="s">
        <v>60</v>
      </c>
      <c r="E24" s="23">
        <v>2</v>
      </c>
      <c r="F24" s="13">
        <v>1800</v>
      </c>
      <c r="G24" s="13">
        <f t="shared" si="0"/>
        <v>2070</v>
      </c>
      <c r="H24" s="14">
        <f t="shared" si="1"/>
        <v>3600</v>
      </c>
      <c r="I24" s="14">
        <f t="shared" si="2"/>
        <v>4140</v>
      </c>
      <c r="J24" s="15"/>
      <c r="K24" s="15"/>
      <c r="L24" s="15"/>
      <c r="M24" s="15"/>
      <c r="N24" s="15"/>
      <c r="O24" s="16"/>
    </row>
    <row r="25" spans="1:15" ht="15">
      <c r="A25" s="26">
        <v>2013</v>
      </c>
      <c r="B25" s="27" t="s">
        <v>61</v>
      </c>
      <c r="C25" s="51" t="s">
        <v>62</v>
      </c>
      <c r="D25" s="62" t="s">
        <v>63</v>
      </c>
      <c r="E25" s="23">
        <v>1</v>
      </c>
      <c r="F25" s="13">
        <v>1995</v>
      </c>
      <c r="G25" s="13">
        <f t="shared" si="0"/>
        <v>2294.25</v>
      </c>
      <c r="H25" s="14">
        <f t="shared" si="1"/>
        <v>1995</v>
      </c>
      <c r="I25" s="14">
        <f t="shared" si="2"/>
        <v>2294.25</v>
      </c>
      <c r="J25" s="15"/>
      <c r="K25" s="15"/>
      <c r="L25" s="15"/>
      <c r="M25" s="15"/>
      <c r="N25" s="15"/>
      <c r="O25" s="16"/>
    </row>
    <row r="26" spans="1:15" ht="23.25">
      <c r="A26" s="26">
        <v>2009</v>
      </c>
      <c r="B26" s="27" t="s">
        <v>64</v>
      </c>
      <c r="C26" s="51" t="s">
        <v>65</v>
      </c>
      <c r="D26" s="62" t="s">
        <v>66</v>
      </c>
      <c r="E26" s="23">
        <v>1</v>
      </c>
      <c r="F26" s="13">
        <v>2466</v>
      </c>
      <c r="G26" s="13">
        <f t="shared" si="0"/>
        <v>2835.8999999999996</v>
      </c>
      <c r="H26" s="14">
        <f t="shared" si="1"/>
        <v>2466</v>
      </c>
      <c r="I26" s="14">
        <f t="shared" si="2"/>
        <v>2835.8999999999996</v>
      </c>
      <c r="J26" s="15"/>
      <c r="K26" s="15"/>
      <c r="L26" s="15"/>
      <c r="M26" s="15"/>
      <c r="N26" s="15"/>
      <c r="O26" s="16"/>
    </row>
    <row r="27" spans="1:15" ht="15">
      <c r="A27" s="18">
        <v>2006</v>
      </c>
      <c r="B27" s="19">
        <v>9780060851132</v>
      </c>
      <c r="C27" s="50" t="s">
        <v>67</v>
      </c>
      <c r="D27" s="50" t="s">
        <v>68</v>
      </c>
      <c r="E27" s="20">
        <v>1</v>
      </c>
      <c r="F27" s="21">
        <v>720</v>
      </c>
      <c r="G27" s="13">
        <f t="shared" si="0"/>
        <v>827.9999999999999</v>
      </c>
      <c r="H27" s="14">
        <f t="shared" si="1"/>
        <v>720</v>
      </c>
      <c r="I27" s="14">
        <f t="shared" si="2"/>
        <v>827.9999999999999</v>
      </c>
      <c r="J27" s="22"/>
      <c r="K27" s="22"/>
      <c r="L27" s="22"/>
      <c r="M27" s="22"/>
      <c r="N27" s="22"/>
      <c r="O27" s="16"/>
    </row>
    <row r="28" spans="1:15" ht="15">
      <c r="A28" s="9">
        <v>2003</v>
      </c>
      <c r="B28" s="28">
        <v>9780743222099</v>
      </c>
      <c r="C28" s="51" t="s">
        <v>69</v>
      </c>
      <c r="D28" s="62" t="s">
        <v>70</v>
      </c>
      <c r="E28" s="23">
        <v>1</v>
      </c>
      <c r="F28" s="13">
        <v>600</v>
      </c>
      <c r="G28" s="13">
        <f t="shared" si="0"/>
        <v>690</v>
      </c>
      <c r="H28" s="14">
        <f t="shared" si="1"/>
        <v>600</v>
      </c>
      <c r="I28" s="14">
        <f t="shared" si="2"/>
        <v>690</v>
      </c>
      <c r="J28" s="15"/>
      <c r="K28" s="15"/>
      <c r="L28" s="15"/>
      <c r="M28" s="15"/>
      <c r="N28" s="15"/>
      <c r="O28" s="16"/>
    </row>
    <row r="29" spans="1:15" ht="33.75">
      <c r="A29" s="9">
        <v>2011</v>
      </c>
      <c r="B29" s="28">
        <v>9781849809771</v>
      </c>
      <c r="C29" s="51" t="s">
        <v>71</v>
      </c>
      <c r="D29" s="62" t="s">
        <v>72</v>
      </c>
      <c r="E29" s="23">
        <v>1</v>
      </c>
      <c r="F29" s="13">
        <v>2134.7999999999997</v>
      </c>
      <c r="G29" s="13">
        <f t="shared" si="0"/>
        <v>2455.0199999999995</v>
      </c>
      <c r="H29" s="14">
        <f t="shared" si="1"/>
        <v>2134.7999999999997</v>
      </c>
      <c r="I29" s="14">
        <f t="shared" si="2"/>
        <v>2455.0199999999995</v>
      </c>
      <c r="J29" s="15"/>
      <c r="K29" s="15"/>
      <c r="L29" s="15"/>
      <c r="M29" s="15"/>
      <c r="N29" s="15"/>
      <c r="O29" s="16"/>
    </row>
    <row r="30" spans="1:15" ht="15">
      <c r="A30" s="9">
        <v>2006</v>
      </c>
      <c r="B30" s="28">
        <v>9780471707271</v>
      </c>
      <c r="C30" s="51" t="s">
        <v>73</v>
      </c>
      <c r="D30" s="62" t="s">
        <v>74</v>
      </c>
      <c r="E30" s="23">
        <v>1</v>
      </c>
      <c r="F30" s="13">
        <v>1542</v>
      </c>
      <c r="G30" s="13">
        <f t="shared" si="0"/>
        <v>1773.3</v>
      </c>
      <c r="H30" s="14">
        <f t="shared" si="1"/>
        <v>1542</v>
      </c>
      <c r="I30" s="14">
        <f t="shared" si="2"/>
        <v>1773.3</v>
      </c>
      <c r="J30" s="15"/>
      <c r="K30" s="15"/>
      <c r="L30" s="15"/>
      <c r="M30" s="15"/>
      <c r="N30" s="15"/>
      <c r="O30" s="16"/>
    </row>
    <row r="31" spans="1:15" ht="15">
      <c r="A31" s="18">
        <v>2007</v>
      </c>
      <c r="B31" s="19">
        <v>9781844801213</v>
      </c>
      <c r="C31" s="50" t="s">
        <v>75</v>
      </c>
      <c r="D31" s="50" t="s">
        <v>76</v>
      </c>
      <c r="E31" s="20">
        <v>2</v>
      </c>
      <c r="F31" s="21">
        <v>1188</v>
      </c>
      <c r="G31" s="13">
        <f t="shared" si="0"/>
        <v>1366.1999999999998</v>
      </c>
      <c r="H31" s="14">
        <f t="shared" si="1"/>
        <v>2376</v>
      </c>
      <c r="I31" s="14">
        <f t="shared" si="2"/>
        <v>2732.3999999999996</v>
      </c>
      <c r="J31" s="22"/>
      <c r="K31" s="22"/>
      <c r="L31" s="22"/>
      <c r="M31" s="22"/>
      <c r="N31" s="22"/>
      <c r="O31" s="16"/>
    </row>
    <row r="32" spans="1:15" ht="15">
      <c r="A32" s="9">
        <v>2007</v>
      </c>
      <c r="B32" s="28">
        <v>9780273726227</v>
      </c>
      <c r="C32" s="51" t="s">
        <v>77</v>
      </c>
      <c r="D32" s="62" t="s">
        <v>78</v>
      </c>
      <c r="E32" s="29">
        <v>2</v>
      </c>
      <c r="F32" s="13">
        <v>1428</v>
      </c>
      <c r="G32" s="13">
        <f t="shared" si="0"/>
        <v>1642.1999999999998</v>
      </c>
      <c r="H32" s="14">
        <f t="shared" si="1"/>
        <v>2856</v>
      </c>
      <c r="I32" s="14">
        <f t="shared" si="2"/>
        <v>3284.3999999999996</v>
      </c>
      <c r="J32" s="15"/>
      <c r="K32" s="15"/>
      <c r="L32" s="15"/>
      <c r="M32" s="15"/>
      <c r="N32" s="15"/>
      <c r="O32" s="16"/>
    </row>
    <row r="33" spans="1:15" ht="22.5">
      <c r="A33" s="9">
        <v>1995</v>
      </c>
      <c r="B33" s="28" t="s">
        <v>79</v>
      </c>
      <c r="C33" s="51" t="s">
        <v>80</v>
      </c>
      <c r="D33" s="62" t="s">
        <v>81</v>
      </c>
      <c r="E33" s="23">
        <v>1</v>
      </c>
      <c r="F33" s="13">
        <v>2126.4</v>
      </c>
      <c r="G33" s="13">
        <f t="shared" si="0"/>
        <v>2445.36</v>
      </c>
      <c r="H33" s="14">
        <f t="shared" si="1"/>
        <v>2126.4</v>
      </c>
      <c r="I33" s="14">
        <f t="shared" si="2"/>
        <v>2445.36</v>
      </c>
      <c r="J33" s="15"/>
      <c r="K33" s="15"/>
      <c r="L33" s="15"/>
      <c r="M33" s="15"/>
      <c r="N33" s="15"/>
      <c r="O33" s="16"/>
    </row>
    <row r="34" spans="1:15" ht="22.5">
      <c r="A34" s="9">
        <v>2012</v>
      </c>
      <c r="B34" s="10" t="s">
        <v>82</v>
      </c>
      <c r="C34" s="51" t="s">
        <v>83</v>
      </c>
      <c r="D34" s="62" t="s">
        <v>84</v>
      </c>
      <c r="E34" s="23">
        <v>2</v>
      </c>
      <c r="F34" s="13">
        <v>1044</v>
      </c>
      <c r="G34" s="13">
        <f t="shared" si="0"/>
        <v>1200.6</v>
      </c>
      <c r="H34" s="14">
        <f t="shared" si="1"/>
        <v>2088</v>
      </c>
      <c r="I34" s="14">
        <f t="shared" si="2"/>
        <v>2401.2</v>
      </c>
      <c r="J34" s="15"/>
      <c r="K34" s="15"/>
      <c r="L34" s="15"/>
      <c r="M34" s="15"/>
      <c r="N34" s="15"/>
      <c r="O34" s="16"/>
    </row>
    <row r="35" spans="1:15" ht="23.25">
      <c r="A35" s="18">
        <v>2010</v>
      </c>
      <c r="B35" s="19" t="s">
        <v>85</v>
      </c>
      <c r="C35" s="50" t="s">
        <v>86</v>
      </c>
      <c r="D35" s="50" t="s">
        <v>87</v>
      </c>
      <c r="E35" s="20">
        <v>1</v>
      </c>
      <c r="F35" s="21">
        <v>3105</v>
      </c>
      <c r="G35" s="13">
        <f t="shared" si="0"/>
        <v>3570.7499999999995</v>
      </c>
      <c r="H35" s="14">
        <f t="shared" si="1"/>
        <v>3105</v>
      </c>
      <c r="I35" s="14">
        <f t="shared" si="2"/>
        <v>3570.7499999999995</v>
      </c>
      <c r="J35" s="22"/>
      <c r="K35" s="22"/>
      <c r="L35" s="22"/>
      <c r="M35" s="22"/>
      <c r="N35" s="22"/>
      <c r="O35" s="16"/>
    </row>
    <row r="36" spans="1:15" ht="23.25">
      <c r="A36" s="18">
        <v>2000</v>
      </c>
      <c r="B36" s="28" t="s">
        <v>88</v>
      </c>
      <c r="C36" s="50" t="s">
        <v>89</v>
      </c>
      <c r="D36" s="50" t="s">
        <v>90</v>
      </c>
      <c r="E36" s="20">
        <v>1</v>
      </c>
      <c r="F36" s="21">
        <v>2850</v>
      </c>
      <c r="G36" s="13">
        <f t="shared" si="0"/>
        <v>3277.4999999999995</v>
      </c>
      <c r="H36" s="14">
        <f t="shared" si="1"/>
        <v>2850</v>
      </c>
      <c r="I36" s="14">
        <f t="shared" si="2"/>
        <v>3277.4999999999995</v>
      </c>
      <c r="J36" s="22"/>
      <c r="K36" s="22"/>
      <c r="L36" s="22"/>
      <c r="M36" s="22"/>
      <c r="N36" s="22"/>
      <c r="O36" s="16"/>
    </row>
    <row r="37" spans="1:15" ht="15">
      <c r="A37" s="11">
        <v>1995</v>
      </c>
      <c r="B37" s="28" t="s">
        <v>91</v>
      </c>
      <c r="C37" s="49" t="s">
        <v>92</v>
      </c>
      <c r="D37" s="49" t="s">
        <v>93</v>
      </c>
      <c r="E37" s="30">
        <v>1</v>
      </c>
      <c r="F37" s="13">
        <v>4170</v>
      </c>
      <c r="G37" s="13">
        <f t="shared" si="0"/>
        <v>4795.5</v>
      </c>
      <c r="H37" s="14">
        <f t="shared" si="1"/>
        <v>4170</v>
      </c>
      <c r="I37" s="14">
        <f t="shared" si="2"/>
        <v>4795.5</v>
      </c>
      <c r="J37" s="15"/>
      <c r="K37" s="15"/>
      <c r="L37" s="15"/>
      <c r="M37" s="15"/>
      <c r="N37" s="15"/>
      <c r="O37" s="16"/>
    </row>
    <row r="38" spans="1:15" ht="34.5">
      <c r="A38" s="11">
        <v>2007</v>
      </c>
      <c r="B38" s="28" t="s">
        <v>94</v>
      </c>
      <c r="C38" s="49" t="s">
        <v>95</v>
      </c>
      <c r="D38" s="49" t="s">
        <v>96</v>
      </c>
      <c r="E38" s="30">
        <v>1</v>
      </c>
      <c r="F38" s="13">
        <v>2559.6</v>
      </c>
      <c r="G38" s="13">
        <f t="shared" si="0"/>
        <v>2943.5399999999995</v>
      </c>
      <c r="H38" s="14">
        <f t="shared" si="1"/>
        <v>2559.6</v>
      </c>
      <c r="I38" s="14">
        <f t="shared" si="2"/>
        <v>2943.5399999999995</v>
      </c>
      <c r="J38" s="15"/>
      <c r="K38" s="15"/>
      <c r="L38" s="15"/>
      <c r="M38" s="15"/>
      <c r="N38" s="15"/>
      <c r="O38" s="16"/>
    </row>
    <row r="39" spans="1:15" ht="57">
      <c r="A39" s="11">
        <v>2010</v>
      </c>
      <c r="B39" s="28" t="s">
        <v>97</v>
      </c>
      <c r="C39" s="49" t="s">
        <v>98</v>
      </c>
      <c r="D39" s="49" t="s">
        <v>99</v>
      </c>
      <c r="E39" s="30">
        <v>1</v>
      </c>
      <c r="F39" s="13">
        <v>1020</v>
      </c>
      <c r="G39" s="13">
        <f t="shared" si="0"/>
        <v>1173</v>
      </c>
      <c r="H39" s="14">
        <f t="shared" si="1"/>
        <v>1020</v>
      </c>
      <c r="I39" s="14">
        <f t="shared" si="2"/>
        <v>1173</v>
      </c>
      <c r="J39" s="15"/>
      <c r="K39" s="15"/>
      <c r="L39" s="15"/>
      <c r="M39" s="15"/>
      <c r="N39" s="15"/>
      <c r="O39" s="16"/>
    </row>
    <row r="40" spans="1:15" ht="23.25">
      <c r="A40" s="10">
        <v>2007</v>
      </c>
      <c r="B40" s="28" t="s">
        <v>100</v>
      </c>
      <c r="C40" s="52" t="s">
        <v>101</v>
      </c>
      <c r="D40" s="63" t="s">
        <v>102</v>
      </c>
      <c r="E40" s="30">
        <v>2</v>
      </c>
      <c r="F40" s="13">
        <v>758.4</v>
      </c>
      <c r="G40" s="13">
        <f t="shared" si="0"/>
        <v>872.1599999999999</v>
      </c>
      <c r="H40" s="14">
        <f t="shared" si="1"/>
        <v>1516.8</v>
      </c>
      <c r="I40" s="14">
        <f t="shared" si="2"/>
        <v>1744.3199999999997</v>
      </c>
      <c r="J40" s="15"/>
      <c r="K40" s="15"/>
      <c r="L40" s="15"/>
      <c r="M40" s="15"/>
      <c r="N40" s="15"/>
      <c r="O40" s="16"/>
    </row>
    <row r="41" spans="1:15" ht="15">
      <c r="A41" s="9">
        <v>2012</v>
      </c>
      <c r="B41" s="28" t="s">
        <v>103</v>
      </c>
      <c r="C41" s="49" t="s">
        <v>104</v>
      </c>
      <c r="D41" s="49" t="s">
        <v>105</v>
      </c>
      <c r="E41" s="30">
        <v>1</v>
      </c>
      <c r="F41" s="13">
        <v>948</v>
      </c>
      <c r="G41" s="13">
        <f t="shared" si="0"/>
        <v>1090.1999999999998</v>
      </c>
      <c r="H41" s="14">
        <f t="shared" si="1"/>
        <v>948</v>
      </c>
      <c r="I41" s="14">
        <f t="shared" si="2"/>
        <v>1090.1999999999998</v>
      </c>
      <c r="J41" s="15"/>
      <c r="K41" s="15"/>
      <c r="L41" s="15"/>
      <c r="M41" s="15"/>
      <c r="N41" s="15"/>
      <c r="O41" s="16"/>
    </row>
    <row r="42" spans="1:15" ht="15">
      <c r="A42" s="11">
        <v>2011</v>
      </c>
      <c r="B42" s="28">
        <v>9780230007482</v>
      </c>
      <c r="C42" s="49" t="s">
        <v>106</v>
      </c>
      <c r="D42" s="49" t="s">
        <v>107</v>
      </c>
      <c r="E42" s="30">
        <v>2</v>
      </c>
      <c r="F42" s="13">
        <v>1066.8</v>
      </c>
      <c r="G42" s="13">
        <f t="shared" si="0"/>
        <v>1226.82</v>
      </c>
      <c r="H42" s="14">
        <f t="shared" si="1"/>
        <v>2133.6</v>
      </c>
      <c r="I42" s="14">
        <f t="shared" si="2"/>
        <v>2453.64</v>
      </c>
      <c r="J42" s="15"/>
      <c r="K42" s="15"/>
      <c r="L42" s="15"/>
      <c r="M42" s="15"/>
      <c r="N42" s="15"/>
      <c r="O42" s="16"/>
    </row>
    <row r="43" spans="1:15" ht="15">
      <c r="A43" s="11">
        <v>2012</v>
      </c>
      <c r="B43" s="11" t="s">
        <v>108</v>
      </c>
      <c r="C43" s="49" t="s">
        <v>109</v>
      </c>
      <c r="D43" s="49" t="s">
        <v>110</v>
      </c>
      <c r="E43" s="30">
        <v>2</v>
      </c>
      <c r="F43" s="13">
        <v>1260</v>
      </c>
      <c r="G43" s="13">
        <f t="shared" si="0"/>
        <v>1449</v>
      </c>
      <c r="H43" s="14">
        <f t="shared" si="1"/>
        <v>2520</v>
      </c>
      <c r="I43" s="14">
        <f t="shared" si="2"/>
        <v>2898</v>
      </c>
      <c r="J43" s="15"/>
      <c r="K43" s="15"/>
      <c r="L43" s="15"/>
      <c r="M43" s="15"/>
      <c r="N43" s="15"/>
      <c r="O43" s="16"/>
    </row>
    <row r="44" spans="1:15" ht="23.25">
      <c r="A44" s="11">
        <v>2011</v>
      </c>
      <c r="B44" s="11" t="s">
        <v>111</v>
      </c>
      <c r="C44" s="49" t="s">
        <v>112</v>
      </c>
      <c r="D44" s="49" t="s">
        <v>113</v>
      </c>
      <c r="E44" s="30">
        <v>2</v>
      </c>
      <c r="F44" s="13">
        <v>758.4</v>
      </c>
      <c r="G44" s="13">
        <f t="shared" si="0"/>
        <v>872.1599999999999</v>
      </c>
      <c r="H44" s="14">
        <f t="shared" si="1"/>
        <v>1516.8</v>
      </c>
      <c r="I44" s="14">
        <f t="shared" si="2"/>
        <v>1744.3199999999997</v>
      </c>
      <c r="J44" s="15"/>
      <c r="K44" s="15"/>
      <c r="L44" s="15"/>
      <c r="M44" s="15"/>
      <c r="N44" s="15"/>
      <c r="O44" s="16"/>
    </row>
    <row r="45" spans="1:15" ht="34.5">
      <c r="A45" s="11">
        <v>2013</v>
      </c>
      <c r="B45" s="11" t="s">
        <v>114</v>
      </c>
      <c r="C45" s="49" t="s">
        <v>115</v>
      </c>
      <c r="D45" s="49" t="s">
        <v>116</v>
      </c>
      <c r="E45" s="30">
        <v>2</v>
      </c>
      <c r="F45" s="13">
        <v>711.6</v>
      </c>
      <c r="G45" s="13">
        <f t="shared" si="0"/>
        <v>818.3399999999999</v>
      </c>
      <c r="H45" s="14">
        <f t="shared" si="1"/>
        <v>1423.2</v>
      </c>
      <c r="I45" s="14">
        <f t="shared" si="2"/>
        <v>1636.6799999999998</v>
      </c>
      <c r="J45" s="15"/>
      <c r="K45" s="15"/>
      <c r="L45" s="15"/>
      <c r="M45" s="15"/>
      <c r="N45" s="15"/>
      <c r="O45" s="16"/>
    </row>
    <row r="46" spans="1:15" ht="57">
      <c r="A46" s="11">
        <v>2013</v>
      </c>
      <c r="B46" s="11" t="s">
        <v>117</v>
      </c>
      <c r="C46" s="49" t="s">
        <v>118</v>
      </c>
      <c r="D46" s="49" t="s">
        <v>119</v>
      </c>
      <c r="E46" s="30">
        <v>2</v>
      </c>
      <c r="F46" s="13">
        <v>711.6</v>
      </c>
      <c r="G46" s="13">
        <f t="shared" si="0"/>
        <v>818.3399999999999</v>
      </c>
      <c r="H46" s="14">
        <f t="shared" si="1"/>
        <v>1423.2</v>
      </c>
      <c r="I46" s="14">
        <f t="shared" si="2"/>
        <v>1636.6799999999998</v>
      </c>
      <c r="J46" s="15"/>
      <c r="K46" s="15"/>
      <c r="L46" s="15"/>
      <c r="M46" s="15"/>
      <c r="N46" s="15"/>
      <c r="O46" s="16"/>
    </row>
    <row r="47" spans="1:15" ht="34.5">
      <c r="A47" s="11">
        <v>2013</v>
      </c>
      <c r="B47" s="11" t="s">
        <v>120</v>
      </c>
      <c r="C47" s="49" t="s">
        <v>121</v>
      </c>
      <c r="D47" s="49" t="s">
        <v>122</v>
      </c>
      <c r="E47" s="30">
        <v>1</v>
      </c>
      <c r="F47" s="13">
        <v>711.6</v>
      </c>
      <c r="G47" s="13">
        <f t="shared" si="0"/>
        <v>818.3399999999999</v>
      </c>
      <c r="H47" s="14">
        <f t="shared" si="1"/>
        <v>711.6</v>
      </c>
      <c r="I47" s="14">
        <f t="shared" si="2"/>
        <v>818.3399999999999</v>
      </c>
      <c r="J47" s="15"/>
      <c r="K47" s="15"/>
      <c r="L47" s="15"/>
      <c r="M47" s="15"/>
      <c r="N47" s="15"/>
      <c r="O47" s="16"/>
    </row>
    <row r="48" spans="1:15" ht="23.25">
      <c r="A48" s="11">
        <v>2012</v>
      </c>
      <c r="B48" s="11" t="s">
        <v>123</v>
      </c>
      <c r="C48" s="49" t="s">
        <v>124</v>
      </c>
      <c r="D48" s="49" t="s">
        <v>125</v>
      </c>
      <c r="E48" s="30">
        <v>2</v>
      </c>
      <c r="F48" s="13">
        <v>1114.8</v>
      </c>
      <c r="G48" s="13">
        <f t="shared" si="0"/>
        <v>1282.0199999999998</v>
      </c>
      <c r="H48" s="14">
        <f t="shared" si="1"/>
        <v>2229.6</v>
      </c>
      <c r="I48" s="14">
        <f t="shared" si="2"/>
        <v>2564.0399999999995</v>
      </c>
      <c r="J48" s="15"/>
      <c r="K48" s="15"/>
      <c r="L48" s="15"/>
      <c r="M48" s="15"/>
      <c r="N48" s="15"/>
      <c r="O48" s="16"/>
    </row>
    <row r="49" spans="1:15" ht="23.25">
      <c r="A49" s="11">
        <v>2000</v>
      </c>
      <c r="B49" s="11" t="s">
        <v>126</v>
      </c>
      <c r="C49" s="49" t="s">
        <v>127</v>
      </c>
      <c r="D49" s="49" t="s">
        <v>128</v>
      </c>
      <c r="E49" s="30">
        <v>1</v>
      </c>
      <c r="F49" s="13">
        <v>830.4</v>
      </c>
      <c r="G49" s="13">
        <f t="shared" si="0"/>
        <v>954.9599999999999</v>
      </c>
      <c r="H49" s="14">
        <f t="shared" si="1"/>
        <v>830.4</v>
      </c>
      <c r="I49" s="14">
        <f t="shared" si="2"/>
        <v>954.9599999999999</v>
      </c>
      <c r="J49" s="15"/>
      <c r="K49" s="15"/>
      <c r="L49" s="15"/>
      <c r="M49" s="15"/>
      <c r="N49" s="15"/>
      <c r="O49" s="16"/>
    </row>
    <row r="50" spans="1:15" ht="15">
      <c r="A50" s="18">
        <v>2010</v>
      </c>
      <c r="B50" s="18" t="s">
        <v>129</v>
      </c>
      <c r="C50" s="50" t="s">
        <v>130</v>
      </c>
      <c r="D50" s="50" t="s">
        <v>131</v>
      </c>
      <c r="E50" s="20">
        <v>1</v>
      </c>
      <c r="F50" s="21">
        <v>2040</v>
      </c>
      <c r="G50" s="13">
        <f t="shared" si="0"/>
        <v>2346</v>
      </c>
      <c r="H50" s="14">
        <f t="shared" si="1"/>
        <v>2040</v>
      </c>
      <c r="I50" s="14">
        <f t="shared" si="2"/>
        <v>2346</v>
      </c>
      <c r="J50" s="22"/>
      <c r="K50" s="22"/>
      <c r="L50" s="22"/>
      <c r="M50" s="22"/>
      <c r="N50" s="22"/>
      <c r="O50" s="16"/>
    </row>
    <row r="51" spans="1:15" ht="23.25">
      <c r="A51" s="11">
        <v>2011</v>
      </c>
      <c r="B51" s="11" t="s">
        <v>132</v>
      </c>
      <c r="C51" s="49" t="s">
        <v>133</v>
      </c>
      <c r="D51" s="49" t="s">
        <v>134</v>
      </c>
      <c r="E51" s="30">
        <v>2</v>
      </c>
      <c r="F51" s="13">
        <v>654</v>
      </c>
      <c r="G51" s="13">
        <f t="shared" si="0"/>
        <v>752.0999999999999</v>
      </c>
      <c r="H51" s="14">
        <f t="shared" si="1"/>
        <v>1308</v>
      </c>
      <c r="I51" s="14">
        <f t="shared" si="2"/>
        <v>1504.1999999999998</v>
      </c>
      <c r="J51" s="15"/>
      <c r="K51" s="15"/>
      <c r="L51" s="15"/>
      <c r="M51" s="15"/>
      <c r="N51" s="15"/>
      <c r="O51" s="16"/>
    </row>
    <row r="52" spans="1:15" ht="34.5">
      <c r="A52" s="11">
        <v>1995</v>
      </c>
      <c r="B52" s="11" t="s">
        <v>135</v>
      </c>
      <c r="C52" s="49" t="s">
        <v>136</v>
      </c>
      <c r="D52" s="49" t="s">
        <v>137</v>
      </c>
      <c r="E52" s="30">
        <v>1</v>
      </c>
      <c r="F52" s="13">
        <v>1349.7</v>
      </c>
      <c r="G52" s="13">
        <f t="shared" si="0"/>
        <v>1552.155</v>
      </c>
      <c r="H52" s="14">
        <f t="shared" si="1"/>
        <v>1349.7</v>
      </c>
      <c r="I52" s="14">
        <f t="shared" si="2"/>
        <v>1552.155</v>
      </c>
      <c r="J52" s="15"/>
      <c r="K52" s="15"/>
      <c r="L52" s="15"/>
      <c r="M52" s="15"/>
      <c r="N52" s="15"/>
      <c r="O52" s="16"/>
    </row>
    <row r="53" spans="1:15" ht="15">
      <c r="A53" s="11">
        <v>2010</v>
      </c>
      <c r="B53" s="11" t="s">
        <v>138</v>
      </c>
      <c r="C53" s="49" t="s">
        <v>139</v>
      </c>
      <c r="D53" s="49" t="s">
        <v>140</v>
      </c>
      <c r="E53" s="30">
        <v>2</v>
      </c>
      <c r="F53" s="13">
        <v>566.4</v>
      </c>
      <c r="G53" s="13">
        <f t="shared" si="0"/>
        <v>651.3599999999999</v>
      </c>
      <c r="H53" s="14">
        <f t="shared" si="1"/>
        <v>1132.8</v>
      </c>
      <c r="I53" s="14">
        <f t="shared" si="2"/>
        <v>1302.7199999999998</v>
      </c>
      <c r="J53" s="15"/>
      <c r="K53" s="15"/>
      <c r="L53" s="15"/>
      <c r="M53" s="15"/>
      <c r="N53" s="15"/>
      <c r="O53" s="16"/>
    </row>
    <row r="54" spans="1:15" ht="15">
      <c r="A54" s="18">
        <v>2011</v>
      </c>
      <c r="B54" s="18" t="s">
        <v>141</v>
      </c>
      <c r="C54" s="50" t="s">
        <v>142</v>
      </c>
      <c r="D54" s="54" t="s">
        <v>143</v>
      </c>
      <c r="E54" s="20">
        <v>1</v>
      </c>
      <c r="F54" s="21">
        <v>839.7</v>
      </c>
      <c r="G54" s="13">
        <f t="shared" si="0"/>
        <v>965.655</v>
      </c>
      <c r="H54" s="14">
        <f t="shared" si="1"/>
        <v>839.7</v>
      </c>
      <c r="I54" s="14">
        <f t="shared" si="2"/>
        <v>965.655</v>
      </c>
      <c r="J54" s="22"/>
      <c r="K54" s="22"/>
      <c r="L54" s="22"/>
      <c r="M54" s="22"/>
      <c r="N54" s="22"/>
      <c r="O54" s="16"/>
    </row>
    <row r="55" spans="1:15" ht="23.25">
      <c r="A55" s="11">
        <v>2008</v>
      </c>
      <c r="B55" s="11" t="s">
        <v>144</v>
      </c>
      <c r="C55" s="49" t="s">
        <v>145</v>
      </c>
      <c r="D55" s="49" t="s">
        <v>146</v>
      </c>
      <c r="E55" s="30">
        <v>2</v>
      </c>
      <c r="F55" s="13">
        <v>1896</v>
      </c>
      <c r="G55" s="13">
        <f t="shared" si="0"/>
        <v>2180.3999999999996</v>
      </c>
      <c r="H55" s="14">
        <f t="shared" si="1"/>
        <v>3792</v>
      </c>
      <c r="I55" s="14">
        <f t="shared" si="2"/>
        <v>4360.799999999999</v>
      </c>
      <c r="J55" s="15"/>
      <c r="K55" s="15"/>
      <c r="L55" s="15"/>
      <c r="M55" s="15"/>
      <c r="N55" s="15"/>
      <c r="O55" s="16"/>
    </row>
    <row r="56" spans="1:15" ht="15">
      <c r="A56" s="11">
        <v>2006</v>
      </c>
      <c r="B56" s="11" t="s">
        <v>147</v>
      </c>
      <c r="C56" s="49" t="s">
        <v>148</v>
      </c>
      <c r="D56" s="49" t="s">
        <v>149</v>
      </c>
      <c r="E56" s="30">
        <v>2</v>
      </c>
      <c r="F56" s="13">
        <v>1137.6</v>
      </c>
      <c r="G56" s="13">
        <f t="shared" si="0"/>
        <v>1308.2399999999998</v>
      </c>
      <c r="H56" s="14">
        <f t="shared" si="1"/>
        <v>2275.2</v>
      </c>
      <c r="I56" s="14">
        <f t="shared" si="2"/>
        <v>2616.4799999999996</v>
      </c>
      <c r="J56" s="15"/>
      <c r="K56" s="15"/>
      <c r="L56" s="15"/>
      <c r="M56" s="15"/>
      <c r="N56" s="15"/>
      <c r="O56" s="16"/>
    </row>
    <row r="57" spans="1:15" ht="15">
      <c r="A57" s="11">
        <v>2000</v>
      </c>
      <c r="B57" s="9" t="s">
        <v>150</v>
      </c>
      <c r="C57" s="49" t="s">
        <v>151</v>
      </c>
      <c r="D57" s="49" t="s">
        <v>152</v>
      </c>
      <c r="E57" s="30">
        <v>2</v>
      </c>
      <c r="F57" s="13">
        <v>948</v>
      </c>
      <c r="G57" s="13">
        <f t="shared" si="0"/>
        <v>1090.1999999999998</v>
      </c>
      <c r="H57" s="14">
        <f t="shared" si="1"/>
        <v>1896</v>
      </c>
      <c r="I57" s="14">
        <f t="shared" si="2"/>
        <v>2180.3999999999996</v>
      </c>
      <c r="J57" s="15"/>
      <c r="K57" s="15"/>
      <c r="L57" s="15"/>
      <c r="M57" s="15"/>
      <c r="N57" s="15"/>
      <c r="O57" s="16"/>
    </row>
    <row r="58" spans="1:15" ht="23.25">
      <c r="A58" s="11">
        <v>2009</v>
      </c>
      <c r="B58" s="17">
        <v>9780754676843</v>
      </c>
      <c r="C58" s="49" t="s">
        <v>153</v>
      </c>
      <c r="D58" s="49" t="s">
        <v>154</v>
      </c>
      <c r="E58" s="30">
        <v>2</v>
      </c>
      <c r="F58" s="13">
        <v>1659.6</v>
      </c>
      <c r="G58" s="13">
        <f t="shared" si="0"/>
        <v>1908.5399999999997</v>
      </c>
      <c r="H58" s="14">
        <f t="shared" si="1"/>
        <v>3319.2</v>
      </c>
      <c r="I58" s="14">
        <f t="shared" si="2"/>
        <v>3817.0799999999995</v>
      </c>
      <c r="J58" s="15"/>
      <c r="K58" s="15"/>
      <c r="L58" s="15"/>
      <c r="M58" s="15"/>
      <c r="N58" s="15"/>
      <c r="O58" s="16"/>
    </row>
    <row r="59" spans="1:15" ht="15">
      <c r="A59" s="18">
        <v>2007</v>
      </c>
      <c r="B59" s="18" t="s">
        <v>155</v>
      </c>
      <c r="C59" s="50" t="s">
        <v>156</v>
      </c>
      <c r="D59" s="50" t="s">
        <v>157</v>
      </c>
      <c r="E59" s="31">
        <v>2</v>
      </c>
      <c r="F59" s="21">
        <v>1659.6</v>
      </c>
      <c r="G59" s="13">
        <f t="shared" si="0"/>
        <v>1908.5399999999997</v>
      </c>
      <c r="H59" s="14">
        <f t="shared" si="1"/>
        <v>3319.2</v>
      </c>
      <c r="I59" s="14">
        <f t="shared" si="2"/>
        <v>3817.0799999999995</v>
      </c>
      <c r="J59" s="22"/>
      <c r="K59" s="22"/>
      <c r="L59" s="22"/>
      <c r="M59" s="22"/>
      <c r="N59" s="22"/>
      <c r="O59" s="16"/>
    </row>
    <row r="60" spans="1:15" ht="15">
      <c r="A60" s="11">
        <v>2008</v>
      </c>
      <c r="B60" s="11" t="s">
        <v>158</v>
      </c>
      <c r="C60" s="53" t="s">
        <v>159</v>
      </c>
      <c r="D60" s="49" t="s">
        <v>160</v>
      </c>
      <c r="E60" s="29">
        <v>1</v>
      </c>
      <c r="F60" s="13">
        <v>1169.7</v>
      </c>
      <c r="G60" s="13">
        <f t="shared" si="0"/>
        <v>1345.155</v>
      </c>
      <c r="H60" s="14">
        <f t="shared" si="1"/>
        <v>1169.7</v>
      </c>
      <c r="I60" s="14">
        <f t="shared" si="2"/>
        <v>1345.155</v>
      </c>
      <c r="J60" s="15"/>
      <c r="K60" s="15"/>
      <c r="L60" s="15"/>
      <c r="M60" s="15"/>
      <c r="N60" s="15"/>
      <c r="O60" s="16"/>
    </row>
    <row r="61" spans="1:15" ht="15">
      <c r="A61" s="11">
        <v>2009</v>
      </c>
      <c r="B61" s="11" t="s">
        <v>161</v>
      </c>
      <c r="C61" s="49" t="s">
        <v>162</v>
      </c>
      <c r="D61" s="49" t="s">
        <v>163</v>
      </c>
      <c r="E61" s="30">
        <v>1</v>
      </c>
      <c r="F61" s="13">
        <v>3239.7</v>
      </c>
      <c r="G61" s="13">
        <f t="shared" si="0"/>
        <v>3725.6549999999993</v>
      </c>
      <c r="H61" s="14">
        <f t="shared" si="1"/>
        <v>3239.7</v>
      </c>
      <c r="I61" s="14">
        <f t="shared" si="2"/>
        <v>3725.6549999999993</v>
      </c>
      <c r="J61" s="15"/>
      <c r="K61" s="15"/>
      <c r="L61" s="15"/>
      <c r="M61" s="15"/>
      <c r="N61" s="15"/>
      <c r="O61" s="16"/>
    </row>
    <row r="62" spans="1:15" ht="15">
      <c r="A62" s="11">
        <v>2012</v>
      </c>
      <c r="B62" s="11" t="s">
        <v>164</v>
      </c>
      <c r="C62" s="49" t="s">
        <v>165</v>
      </c>
      <c r="D62" s="49" t="s">
        <v>166</v>
      </c>
      <c r="E62" s="30">
        <v>1</v>
      </c>
      <c r="F62" s="13">
        <v>1706.4</v>
      </c>
      <c r="G62" s="13">
        <f t="shared" si="0"/>
        <v>1962.36</v>
      </c>
      <c r="H62" s="14">
        <f t="shared" si="1"/>
        <v>1706.4</v>
      </c>
      <c r="I62" s="14">
        <f t="shared" si="2"/>
        <v>1962.36</v>
      </c>
      <c r="J62" s="15"/>
      <c r="K62" s="15"/>
      <c r="L62" s="15"/>
      <c r="M62" s="15"/>
      <c r="N62" s="15"/>
      <c r="O62" s="16"/>
    </row>
    <row r="63" spans="1:15" ht="15">
      <c r="A63" s="18">
        <v>2007</v>
      </c>
      <c r="B63" s="18" t="s">
        <v>167</v>
      </c>
      <c r="C63" s="50" t="s">
        <v>168</v>
      </c>
      <c r="D63" s="50" t="s">
        <v>169</v>
      </c>
      <c r="E63" s="31">
        <v>2</v>
      </c>
      <c r="F63" s="21">
        <v>711.6</v>
      </c>
      <c r="G63" s="13">
        <f t="shared" si="0"/>
        <v>818.3399999999999</v>
      </c>
      <c r="H63" s="14">
        <f t="shared" si="1"/>
        <v>1423.2</v>
      </c>
      <c r="I63" s="14">
        <f t="shared" si="2"/>
        <v>1636.6799999999998</v>
      </c>
      <c r="J63" s="22"/>
      <c r="K63" s="22"/>
      <c r="L63" s="22"/>
      <c r="M63" s="22"/>
      <c r="N63" s="22"/>
      <c r="O63" s="16"/>
    </row>
    <row r="64" spans="1:15" ht="23.25">
      <c r="A64" s="18">
        <v>2009</v>
      </c>
      <c r="B64" s="19" t="s">
        <v>170</v>
      </c>
      <c r="C64" s="50" t="s">
        <v>171</v>
      </c>
      <c r="D64" s="50" t="s">
        <v>172</v>
      </c>
      <c r="E64" s="20">
        <v>1</v>
      </c>
      <c r="F64" s="21">
        <v>1439.7</v>
      </c>
      <c r="G64" s="13">
        <f t="shared" si="0"/>
        <v>1655.655</v>
      </c>
      <c r="H64" s="14">
        <f t="shared" si="1"/>
        <v>1439.7</v>
      </c>
      <c r="I64" s="14">
        <f t="shared" si="2"/>
        <v>1655.655</v>
      </c>
      <c r="J64" s="15"/>
      <c r="K64" s="15"/>
      <c r="L64" s="15"/>
      <c r="M64" s="15"/>
      <c r="N64" s="15"/>
      <c r="O64" s="16"/>
    </row>
    <row r="65" spans="1:15" ht="23.25">
      <c r="A65" s="18">
        <v>2005</v>
      </c>
      <c r="B65" s="19">
        <v>333995554</v>
      </c>
      <c r="C65" s="50" t="s">
        <v>173</v>
      </c>
      <c r="D65" s="50" t="s">
        <v>174</v>
      </c>
      <c r="E65" s="20">
        <v>1</v>
      </c>
      <c r="F65" s="21">
        <v>2100</v>
      </c>
      <c r="G65" s="13">
        <f t="shared" si="0"/>
        <v>2415</v>
      </c>
      <c r="H65" s="14">
        <f t="shared" si="1"/>
        <v>2100</v>
      </c>
      <c r="I65" s="14">
        <f t="shared" si="2"/>
        <v>2415</v>
      </c>
      <c r="J65" s="15"/>
      <c r="K65" s="15"/>
      <c r="L65" s="15"/>
      <c r="M65" s="15"/>
      <c r="N65" s="15"/>
      <c r="O65" s="16"/>
    </row>
    <row r="66" spans="1:15" ht="15">
      <c r="A66" s="18">
        <v>2011</v>
      </c>
      <c r="B66" s="19" t="s">
        <v>175</v>
      </c>
      <c r="C66" s="50" t="s">
        <v>176</v>
      </c>
      <c r="D66" s="50" t="s">
        <v>177</v>
      </c>
      <c r="E66" s="20">
        <v>1</v>
      </c>
      <c r="F66" s="21">
        <v>2608.5</v>
      </c>
      <c r="G66" s="13">
        <f t="shared" si="0"/>
        <v>2999.7749999999996</v>
      </c>
      <c r="H66" s="14">
        <f t="shared" si="1"/>
        <v>2608.5</v>
      </c>
      <c r="I66" s="14">
        <f t="shared" si="2"/>
        <v>2999.7749999999996</v>
      </c>
      <c r="J66" s="15"/>
      <c r="K66" s="15"/>
      <c r="L66" s="15"/>
      <c r="M66" s="15"/>
      <c r="N66" s="15"/>
      <c r="O66" s="16"/>
    </row>
    <row r="67" spans="1:15" ht="15">
      <c r="A67" s="18">
        <v>2012</v>
      </c>
      <c r="B67" s="19" t="s">
        <v>178</v>
      </c>
      <c r="C67" s="50" t="s">
        <v>179</v>
      </c>
      <c r="D67" s="50" t="s">
        <v>180</v>
      </c>
      <c r="E67" s="20">
        <v>2</v>
      </c>
      <c r="F67" s="21">
        <v>1173.6</v>
      </c>
      <c r="G67" s="13">
        <f t="shared" si="0"/>
        <v>1349.6399999999999</v>
      </c>
      <c r="H67" s="14">
        <f t="shared" si="1"/>
        <v>2347.2</v>
      </c>
      <c r="I67" s="14">
        <f t="shared" si="2"/>
        <v>2699.2799999999997</v>
      </c>
      <c r="J67" s="15"/>
      <c r="K67" s="15"/>
      <c r="L67" s="15"/>
      <c r="M67" s="15"/>
      <c r="N67" s="15"/>
      <c r="O67" s="16"/>
    </row>
    <row r="68" spans="1:15" ht="15">
      <c r="A68" s="18">
        <v>2004</v>
      </c>
      <c r="B68" s="19" t="s">
        <v>181</v>
      </c>
      <c r="C68" s="50" t="s">
        <v>182</v>
      </c>
      <c r="D68" s="50" t="s">
        <v>183</v>
      </c>
      <c r="E68" s="20">
        <v>1</v>
      </c>
      <c r="F68" s="21">
        <v>512.4</v>
      </c>
      <c r="G68" s="13">
        <f t="shared" si="0"/>
        <v>589.2599999999999</v>
      </c>
      <c r="H68" s="14">
        <f t="shared" si="1"/>
        <v>512.4</v>
      </c>
      <c r="I68" s="14">
        <f t="shared" si="2"/>
        <v>589.2599999999999</v>
      </c>
      <c r="J68" s="15"/>
      <c r="K68" s="15"/>
      <c r="L68" s="15"/>
      <c r="M68" s="15"/>
      <c r="N68" s="15"/>
      <c r="O68" s="16"/>
    </row>
    <row r="69" spans="1:15" ht="15">
      <c r="A69" s="11">
        <v>2002</v>
      </c>
      <c r="B69" s="11" t="s">
        <v>184</v>
      </c>
      <c r="C69" s="49" t="s">
        <v>185</v>
      </c>
      <c r="D69" s="49" t="s">
        <v>186</v>
      </c>
      <c r="E69" s="30">
        <v>1</v>
      </c>
      <c r="F69" s="13">
        <v>225.6</v>
      </c>
      <c r="G69" s="13">
        <f t="shared" si="0"/>
        <v>259.44</v>
      </c>
      <c r="H69" s="14">
        <f t="shared" si="1"/>
        <v>225.6</v>
      </c>
      <c r="I69" s="14">
        <f t="shared" si="2"/>
        <v>259.44</v>
      </c>
      <c r="J69" s="15"/>
      <c r="K69" s="15"/>
      <c r="L69" s="15"/>
      <c r="M69" s="15"/>
      <c r="N69" s="15"/>
      <c r="O69" s="16"/>
    </row>
    <row r="70" spans="1:15" ht="23.25">
      <c r="A70" s="11">
        <v>2011</v>
      </c>
      <c r="B70" s="11" t="s">
        <v>187</v>
      </c>
      <c r="C70" s="49" t="s">
        <v>188</v>
      </c>
      <c r="D70" s="49" t="s">
        <v>189</v>
      </c>
      <c r="E70" s="30">
        <v>1</v>
      </c>
      <c r="F70" s="13">
        <v>474</v>
      </c>
      <c r="G70" s="13">
        <f t="shared" si="0"/>
        <v>545.0999999999999</v>
      </c>
      <c r="H70" s="14">
        <f t="shared" si="1"/>
        <v>474</v>
      </c>
      <c r="I70" s="14">
        <f t="shared" si="2"/>
        <v>545.0999999999999</v>
      </c>
      <c r="J70" s="15"/>
      <c r="K70" s="15"/>
      <c r="L70" s="15"/>
      <c r="M70" s="15"/>
      <c r="N70" s="15"/>
      <c r="O70" s="16"/>
    </row>
    <row r="71" spans="1:15" ht="23.25">
      <c r="A71" s="11">
        <v>2011</v>
      </c>
      <c r="B71" s="32" t="s">
        <v>190</v>
      </c>
      <c r="C71" s="54" t="s">
        <v>191</v>
      </c>
      <c r="D71" s="54" t="s">
        <v>192</v>
      </c>
      <c r="E71" s="30">
        <v>1</v>
      </c>
      <c r="F71" s="13">
        <v>136.2</v>
      </c>
      <c r="G71" s="13">
        <f t="shared" si="0"/>
        <v>156.62999999999997</v>
      </c>
      <c r="H71" s="14">
        <f t="shared" si="1"/>
        <v>136.2</v>
      </c>
      <c r="I71" s="14">
        <f t="shared" si="2"/>
        <v>156.62999999999997</v>
      </c>
      <c r="J71" s="15"/>
      <c r="K71" s="15"/>
      <c r="L71" s="15"/>
      <c r="M71" s="15"/>
      <c r="N71" s="15"/>
      <c r="O71" s="16"/>
    </row>
    <row r="72" spans="1:15" ht="23.25">
      <c r="A72" s="11">
        <v>2012</v>
      </c>
      <c r="B72" s="10" t="s">
        <v>193</v>
      </c>
      <c r="C72" s="54" t="s">
        <v>194</v>
      </c>
      <c r="D72" s="54" t="s">
        <v>195</v>
      </c>
      <c r="E72" s="30">
        <v>2</v>
      </c>
      <c r="F72" s="13">
        <v>1106.3999999999999</v>
      </c>
      <c r="G72" s="13">
        <f t="shared" si="0"/>
        <v>1272.3599999999997</v>
      </c>
      <c r="H72" s="14">
        <f t="shared" si="1"/>
        <v>2212.7999999999997</v>
      </c>
      <c r="I72" s="14">
        <f t="shared" si="2"/>
        <v>2544.7199999999993</v>
      </c>
      <c r="J72" s="15"/>
      <c r="K72" s="15"/>
      <c r="L72" s="15"/>
      <c r="M72" s="15"/>
      <c r="N72" s="15"/>
      <c r="O72" s="16"/>
    </row>
    <row r="73" spans="1:15" ht="15">
      <c r="A73" s="11">
        <v>2006</v>
      </c>
      <c r="B73" s="32" t="s">
        <v>196</v>
      </c>
      <c r="C73" s="55" t="s">
        <v>197</v>
      </c>
      <c r="D73" s="54" t="s">
        <v>198</v>
      </c>
      <c r="E73" s="30">
        <v>2</v>
      </c>
      <c r="F73" s="13">
        <v>525.6</v>
      </c>
      <c r="G73" s="13">
        <f t="shared" si="0"/>
        <v>604.4399999999999</v>
      </c>
      <c r="H73" s="14">
        <f t="shared" si="1"/>
        <v>1051.2</v>
      </c>
      <c r="I73" s="14">
        <f t="shared" si="2"/>
        <v>1208.8799999999999</v>
      </c>
      <c r="J73" s="15"/>
      <c r="K73" s="15"/>
      <c r="L73" s="15"/>
      <c r="M73" s="15"/>
      <c r="N73" s="15"/>
      <c r="O73" s="16"/>
    </row>
    <row r="74" spans="1:15" ht="15">
      <c r="A74" s="11">
        <v>2005</v>
      </c>
      <c r="B74" s="33" t="s">
        <v>199</v>
      </c>
      <c r="C74" s="56" t="s">
        <v>200</v>
      </c>
      <c r="D74" s="54" t="s">
        <v>201</v>
      </c>
      <c r="E74" s="30">
        <v>1</v>
      </c>
      <c r="F74" s="13">
        <v>1199.7</v>
      </c>
      <c r="G74" s="13">
        <f t="shared" si="0"/>
        <v>1379.655</v>
      </c>
      <c r="H74" s="14">
        <f t="shared" si="1"/>
        <v>1199.7</v>
      </c>
      <c r="I74" s="14">
        <f t="shared" si="2"/>
        <v>1379.655</v>
      </c>
      <c r="J74" s="15"/>
      <c r="K74" s="15"/>
      <c r="L74" s="15"/>
      <c r="M74" s="15"/>
      <c r="N74" s="15"/>
      <c r="O74" s="16"/>
    </row>
    <row r="75" spans="1:15" ht="34.5">
      <c r="A75" s="11">
        <v>2011</v>
      </c>
      <c r="B75" s="32" t="s">
        <v>202</v>
      </c>
      <c r="C75" s="57" t="s">
        <v>203</v>
      </c>
      <c r="D75" s="54" t="s">
        <v>204</v>
      </c>
      <c r="E75" s="30">
        <v>1</v>
      </c>
      <c r="F75" s="13">
        <v>449.7</v>
      </c>
      <c r="G75" s="13">
        <f aca="true" t="shared" si="3" ref="G75:G94">PRODUCT(F75*1.15)</f>
        <v>517.155</v>
      </c>
      <c r="H75" s="14">
        <f aca="true" t="shared" si="4" ref="H75:H94">SUM(E75*F75)</f>
        <v>449.7</v>
      </c>
      <c r="I75" s="14">
        <f aca="true" t="shared" si="5" ref="I75:I94">E75*G75</f>
        <v>517.155</v>
      </c>
      <c r="J75" s="15"/>
      <c r="K75" s="15"/>
      <c r="L75" s="15"/>
      <c r="M75" s="15"/>
      <c r="N75" s="15"/>
      <c r="O75" s="16"/>
    </row>
    <row r="76" spans="1:15" ht="23.25">
      <c r="A76" s="11">
        <v>2010</v>
      </c>
      <c r="B76" s="10" t="s">
        <v>205</v>
      </c>
      <c r="C76" s="58" t="s">
        <v>206</v>
      </c>
      <c r="D76" s="54" t="s">
        <v>207</v>
      </c>
      <c r="E76" s="30">
        <v>1</v>
      </c>
      <c r="F76" s="13">
        <v>194.4</v>
      </c>
      <c r="G76" s="13">
        <f t="shared" si="3"/>
        <v>223.56</v>
      </c>
      <c r="H76" s="14">
        <f t="shared" si="4"/>
        <v>194.4</v>
      </c>
      <c r="I76" s="14">
        <f t="shared" si="5"/>
        <v>223.56</v>
      </c>
      <c r="J76" s="15"/>
      <c r="K76" s="15"/>
      <c r="L76" s="15"/>
      <c r="M76" s="15"/>
      <c r="N76" s="15"/>
      <c r="O76" s="16"/>
    </row>
    <row r="77" spans="1:15" ht="23.25">
      <c r="A77" s="11">
        <v>2010</v>
      </c>
      <c r="B77" s="32" t="s">
        <v>208</v>
      </c>
      <c r="C77" s="55" t="s">
        <v>209</v>
      </c>
      <c r="D77" s="54" t="s">
        <v>210</v>
      </c>
      <c r="E77" s="30">
        <v>1</v>
      </c>
      <c r="F77" s="13">
        <v>1349.7</v>
      </c>
      <c r="G77" s="13">
        <f t="shared" si="3"/>
        <v>1552.155</v>
      </c>
      <c r="H77" s="14">
        <f t="shared" si="4"/>
        <v>1349.7</v>
      </c>
      <c r="I77" s="14">
        <f t="shared" si="5"/>
        <v>1552.155</v>
      </c>
      <c r="J77" s="15"/>
      <c r="K77" s="15"/>
      <c r="L77" s="15"/>
      <c r="M77" s="15"/>
      <c r="N77" s="15"/>
      <c r="O77" s="16"/>
    </row>
    <row r="78" spans="1:15" ht="23.25">
      <c r="A78" s="11">
        <v>2003</v>
      </c>
      <c r="B78" s="33" t="s">
        <v>211</v>
      </c>
      <c r="C78" s="54" t="s">
        <v>212</v>
      </c>
      <c r="D78" s="54" t="s">
        <v>213</v>
      </c>
      <c r="E78" s="30">
        <v>1</v>
      </c>
      <c r="F78" s="13">
        <v>1529.7</v>
      </c>
      <c r="G78" s="13">
        <f t="shared" si="3"/>
        <v>1759.155</v>
      </c>
      <c r="H78" s="14">
        <f t="shared" si="4"/>
        <v>1529.7</v>
      </c>
      <c r="I78" s="14">
        <f t="shared" si="5"/>
        <v>1759.155</v>
      </c>
      <c r="J78" s="15"/>
      <c r="K78" s="15"/>
      <c r="L78" s="15"/>
      <c r="M78" s="15"/>
      <c r="N78" s="15"/>
      <c r="O78" s="16"/>
    </row>
    <row r="79" spans="1:15" ht="15">
      <c r="A79" s="11">
        <v>1994</v>
      </c>
      <c r="B79" s="10" t="s">
        <v>214</v>
      </c>
      <c r="C79" s="54" t="s">
        <v>215</v>
      </c>
      <c r="D79" s="54" t="s">
        <v>216</v>
      </c>
      <c r="E79" s="34">
        <v>1</v>
      </c>
      <c r="F79" s="13">
        <v>1409.7</v>
      </c>
      <c r="G79" s="13">
        <f t="shared" si="3"/>
        <v>1621.155</v>
      </c>
      <c r="H79" s="14">
        <f t="shared" si="4"/>
        <v>1409.7</v>
      </c>
      <c r="I79" s="14">
        <f t="shared" si="5"/>
        <v>1621.155</v>
      </c>
      <c r="J79" s="15"/>
      <c r="K79" s="15"/>
      <c r="L79" s="15"/>
      <c r="M79" s="15"/>
      <c r="N79" s="15"/>
      <c r="O79" s="16"/>
    </row>
    <row r="80" spans="1:15" ht="15">
      <c r="A80" s="11"/>
      <c r="B80" s="35">
        <v>71267441</v>
      </c>
      <c r="C80" s="59" t="s">
        <v>217</v>
      </c>
      <c r="D80" s="64" t="s">
        <v>218</v>
      </c>
      <c r="E80" s="34">
        <v>3</v>
      </c>
      <c r="F80" s="13">
        <v>2644.8</v>
      </c>
      <c r="G80" s="13">
        <f t="shared" si="3"/>
        <v>3041.52</v>
      </c>
      <c r="H80" s="14">
        <f t="shared" si="4"/>
        <v>7934.400000000001</v>
      </c>
      <c r="I80" s="14">
        <f t="shared" si="5"/>
        <v>9124.56</v>
      </c>
      <c r="J80" s="15"/>
      <c r="K80" s="15"/>
      <c r="L80" s="15"/>
      <c r="M80" s="15"/>
      <c r="N80" s="15"/>
      <c r="O80" s="16"/>
    </row>
    <row r="81" spans="1:15" ht="15">
      <c r="A81" s="11"/>
      <c r="B81" s="32">
        <v>9780374159771</v>
      </c>
      <c r="C81" s="55" t="s">
        <v>219</v>
      </c>
      <c r="D81" s="54" t="s">
        <v>220</v>
      </c>
      <c r="E81" s="34">
        <v>1</v>
      </c>
      <c r="F81" s="13">
        <v>426</v>
      </c>
      <c r="G81" s="13">
        <f t="shared" si="3"/>
        <v>489.9</v>
      </c>
      <c r="H81" s="14">
        <f t="shared" si="4"/>
        <v>426</v>
      </c>
      <c r="I81" s="14">
        <f t="shared" si="5"/>
        <v>489.9</v>
      </c>
      <c r="J81" s="15"/>
      <c r="K81" s="15"/>
      <c r="L81" s="15"/>
      <c r="M81" s="15"/>
      <c r="N81" s="15"/>
      <c r="O81" s="16"/>
    </row>
    <row r="82" spans="1:15" ht="34.5">
      <c r="A82" s="11"/>
      <c r="B82" s="36">
        <v>9781907892189</v>
      </c>
      <c r="C82" s="58" t="s">
        <v>221</v>
      </c>
      <c r="D82" s="54" t="s">
        <v>222</v>
      </c>
      <c r="E82" s="34">
        <v>1</v>
      </c>
      <c r="F82" s="13">
        <v>1422</v>
      </c>
      <c r="G82" s="13">
        <f t="shared" si="3"/>
        <v>1635.3</v>
      </c>
      <c r="H82" s="14">
        <f t="shared" si="4"/>
        <v>1422</v>
      </c>
      <c r="I82" s="14">
        <f t="shared" si="5"/>
        <v>1635.3</v>
      </c>
      <c r="J82" s="15"/>
      <c r="K82" s="15"/>
      <c r="L82" s="15"/>
      <c r="M82" s="15"/>
      <c r="N82" s="15"/>
      <c r="O82" s="16"/>
    </row>
    <row r="83" spans="1:15" ht="23.25">
      <c r="A83" s="11">
        <v>2002</v>
      </c>
      <c r="B83" s="28">
        <v>9780521627641</v>
      </c>
      <c r="C83" s="60" t="s">
        <v>223</v>
      </c>
      <c r="D83" s="54" t="s">
        <v>224</v>
      </c>
      <c r="E83" s="34">
        <v>2</v>
      </c>
      <c r="F83" s="13">
        <v>762</v>
      </c>
      <c r="G83" s="13">
        <f t="shared" si="3"/>
        <v>876.3</v>
      </c>
      <c r="H83" s="14">
        <f t="shared" si="4"/>
        <v>1524</v>
      </c>
      <c r="I83" s="14">
        <f t="shared" si="5"/>
        <v>1752.6</v>
      </c>
      <c r="J83" s="15"/>
      <c r="K83" s="15"/>
      <c r="L83" s="15"/>
      <c r="M83" s="15"/>
      <c r="N83" s="15"/>
      <c r="O83" s="16"/>
    </row>
    <row r="84" spans="1:15" ht="23.25">
      <c r="A84" s="11">
        <v>2012</v>
      </c>
      <c r="B84" s="37">
        <v>9780415619912</v>
      </c>
      <c r="C84" s="54" t="s">
        <v>225</v>
      </c>
      <c r="D84" s="54" t="s">
        <v>226</v>
      </c>
      <c r="E84" s="34">
        <v>2</v>
      </c>
      <c r="F84" s="13">
        <v>853.2</v>
      </c>
      <c r="G84" s="13">
        <f t="shared" si="3"/>
        <v>981.18</v>
      </c>
      <c r="H84" s="14">
        <f t="shared" si="4"/>
        <v>1706.4</v>
      </c>
      <c r="I84" s="14">
        <f t="shared" si="5"/>
        <v>1962.36</v>
      </c>
      <c r="J84" s="15"/>
      <c r="K84" s="15"/>
      <c r="L84" s="15"/>
      <c r="M84" s="15"/>
      <c r="N84" s="15"/>
      <c r="O84" s="16"/>
    </row>
    <row r="85" spans="1:15" ht="15">
      <c r="A85" s="11">
        <v>2006</v>
      </c>
      <c r="B85" s="10" t="s">
        <v>227</v>
      </c>
      <c r="C85" s="54" t="s">
        <v>228</v>
      </c>
      <c r="D85" s="65" t="s">
        <v>229</v>
      </c>
      <c r="E85" s="34">
        <v>2</v>
      </c>
      <c r="F85" s="13">
        <v>912</v>
      </c>
      <c r="G85" s="13">
        <f t="shared" si="3"/>
        <v>1048.8</v>
      </c>
      <c r="H85" s="14">
        <f t="shared" si="4"/>
        <v>1824</v>
      </c>
      <c r="I85" s="14">
        <f t="shared" si="5"/>
        <v>2097.6</v>
      </c>
      <c r="J85" s="15"/>
      <c r="K85" s="15"/>
      <c r="L85" s="15"/>
      <c r="M85" s="15"/>
      <c r="N85" s="15"/>
      <c r="O85" s="16"/>
    </row>
    <row r="86" spans="1:15" ht="23.25">
      <c r="A86" s="11"/>
      <c r="B86" s="37">
        <v>9783540348269</v>
      </c>
      <c r="C86" s="54" t="s">
        <v>230</v>
      </c>
      <c r="D86" s="60" t="s">
        <v>231</v>
      </c>
      <c r="E86" s="34">
        <v>1</v>
      </c>
      <c r="F86" s="13">
        <v>1439.7</v>
      </c>
      <c r="G86" s="13">
        <f t="shared" si="3"/>
        <v>1655.655</v>
      </c>
      <c r="H86" s="14">
        <f t="shared" si="4"/>
        <v>1439.7</v>
      </c>
      <c r="I86" s="14">
        <f t="shared" si="5"/>
        <v>1655.655</v>
      </c>
      <c r="J86" s="15"/>
      <c r="K86" s="15"/>
      <c r="L86" s="15"/>
      <c r="M86" s="15"/>
      <c r="N86" s="15"/>
      <c r="O86" s="16"/>
    </row>
    <row r="87" spans="1:15" ht="23.25">
      <c r="A87" s="11"/>
      <c r="B87" s="36">
        <v>9780521671583</v>
      </c>
      <c r="C87" s="54" t="s">
        <v>232</v>
      </c>
      <c r="D87" s="54" t="s">
        <v>233</v>
      </c>
      <c r="E87" s="34">
        <v>2</v>
      </c>
      <c r="F87" s="13">
        <v>1176</v>
      </c>
      <c r="G87" s="13">
        <f t="shared" si="3"/>
        <v>1352.3999999999999</v>
      </c>
      <c r="H87" s="14">
        <f t="shared" si="4"/>
        <v>2352</v>
      </c>
      <c r="I87" s="14">
        <f t="shared" si="5"/>
        <v>2704.7999999999997</v>
      </c>
      <c r="J87" s="15"/>
      <c r="K87" s="15"/>
      <c r="L87" s="15"/>
      <c r="M87" s="15"/>
      <c r="N87" s="15"/>
      <c r="O87" s="16"/>
    </row>
    <row r="88" spans="1:15" ht="23.25">
      <c r="A88" s="11"/>
      <c r="B88" s="32">
        <v>9788847028791</v>
      </c>
      <c r="C88" s="54" t="s">
        <v>234</v>
      </c>
      <c r="D88" s="60" t="s">
        <v>235</v>
      </c>
      <c r="E88" s="34">
        <v>1</v>
      </c>
      <c r="F88" s="13">
        <v>2536.7999999999997</v>
      </c>
      <c r="G88" s="13">
        <f t="shared" si="3"/>
        <v>2917.3199999999993</v>
      </c>
      <c r="H88" s="14">
        <f t="shared" si="4"/>
        <v>2536.7999999999997</v>
      </c>
      <c r="I88" s="14">
        <f t="shared" si="5"/>
        <v>2917.3199999999993</v>
      </c>
      <c r="J88" s="15"/>
      <c r="K88" s="15"/>
      <c r="L88" s="15"/>
      <c r="M88" s="15"/>
      <c r="N88" s="15"/>
      <c r="O88" s="16"/>
    </row>
    <row r="89" spans="1:15" ht="23.25">
      <c r="A89" s="11">
        <v>2012</v>
      </c>
      <c r="B89" s="38" t="s">
        <v>236</v>
      </c>
      <c r="C89" s="58" t="s">
        <v>237</v>
      </c>
      <c r="D89" s="54" t="s">
        <v>238</v>
      </c>
      <c r="E89" s="34">
        <v>2</v>
      </c>
      <c r="F89" s="13">
        <v>2370</v>
      </c>
      <c r="G89" s="13">
        <f t="shared" si="3"/>
        <v>2725.5</v>
      </c>
      <c r="H89" s="14">
        <f t="shared" si="4"/>
        <v>4740</v>
      </c>
      <c r="I89" s="14">
        <f t="shared" si="5"/>
        <v>5451</v>
      </c>
      <c r="J89" s="15"/>
      <c r="K89" s="15"/>
      <c r="L89" s="15"/>
      <c r="M89" s="15"/>
      <c r="N89" s="15"/>
      <c r="O89" s="16"/>
    </row>
    <row r="90" spans="1:15" ht="23.25">
      <c r="A90" s="11">
        <v>1995</v>
      </c>
      <c r="B90" s="28">
        <v>9781853962400</v>
      </c>
      <c r="C90" s="60" t="s">
        <v>239</v>
      </c>
      <c r="D90" s="54" t="s">
        <v>240</v>
      </c>
      <c r="E90" s="34">
        <v>1</v>
      </c>
      <c r="F90" s="13">
        <v>910.8</v>
      </c>
      <c r="G90" s="13">
        <f t="shared" si="3"/>
        <v>1047.4199999999998</v>
      </c>
      <c r="H90" s="14">
        <f t="shared" si="4"/>
        <v>910.8</v>
      </c>
      <c r="I90" s="14">
        <f t="shared" si="5"/>
        <v>1047.4199999999998</v>
      </c>
      <c r="J90" s="15"/>
      <c r="K90" s="15"/>
      <c r="L90" s="15"/>
      <c r="M90" s="15"/>
      <c r="N90" s="15"/>
      <c r="O90" s="16"/>
    </row>
    <row r="91" spans="1:15" ht="15">
      <c r="A91" s="11">
        <v>2004</v>
      </c>
      <c r="B91" s="39">
        <v>9780521603768</v>
      </c>
      <c r="C91" s="54" t="s">
        <v>241</v>
      </c>
      <c r="D91" s="60" t="s">
        <v>242</v>
      </c>
      <c r="E91" s="34">
        <v>2</v>
      </c>
      <c r="F91" s="13">
        <v>938.4</v>
      </c>
      <c r="G91" s="13">
        <f t="shared" si="3"/>
        <v>1079.1599999999999</v>
      </c>
      <c r="H91" s="14">
        <f t="shared" si="4"/>
        <v>1876.8</v>
      </c>
      <c r="I91" s="14">
        <f t="shared" si="5"/>
        <v>2158.3199999999997</v>
      </c>
      <c r="J91" s="15"/>
      <c r="K91" s="15"/>
      <c r="L91" s="15"/>
      <c r="M91" s="15"/>
      <c r="N91" s="15"/>
      <c r="O91" s="16"/>
    </row>
    <row r="92" spans="1:15" ht="23.25">
      <c r="A92" s="11"/>
      <c r="B92" s="10" t="s">
        <v>243</v>
      </c>
      <c r="C92" s="54" t="s">
        <v>244</v>
      </c>
      <c r="D92" s="60" t="s">
        <v>245</v>
      </c>
      <c r="E92" s="34">
        <v>2</v>
      </c>
      <c r="F92" s="13">
        <v>2370</v>
      </c>
      <c r="G92" s="13">
        <f t="shared" si="3"/>
        <v>2725.5</v>
      </c>
      <c r="H92" s="14">
        <f t="shared" si="4"/>
        <v>4740</v>
      </c>
      <c r="I92" s="14">
        <f t="shared" si="5"/>
        <v>5451</v>
      </c>
      <c r="J92" s="15"/>
      <c r="K92" s="15"/>
      <c r="L92" s="15"/>
      <c r="M92" s="15"/>
      <c r="N92" s="15"/>
      <c r="O92" s="16"/>
    </row>
    <row r="93" spans="1:15" ht="15">
      <c r="A93" s="11">
        <v>2005</v>
      </c>
      <c r="B93" s="28">
        <v>9780521016704</v>
      </c>
      <c r="C93" s="54" t="s">
        <v>246</v>
      </c>
      <c r="D93" s="54" t="s">
        <v>247</v>
      </c>
      <c r="E93" s="34">
        <v>2</v>
      </c>
      <c r="F93" s="13">
        <v>1176</v>
      </c>
      <c r="G93" s="13">
        <f t="shared" si="3"/>
        <v>1352.3999999999999</v>
      </c>
      <c r="H93" s="14">
        <f t="shared" si="4"/>
        <v>2352</v>
      </c>
      <c r="I93" s="14">
        <f t="shared" si="5"/>
        <v>2704.7999999999997</v>
      </c>
      <c r="J93" s="15"/>
      <c r="K93" s="15"/>
      <c r="L93" s="15"/>
      <c r="M93" s="15"/>
      <c r="N93" s="15"/>
      <c r="O93" s="16"/>
    </row>
    <row r="94" spans="1:15" ht="23.25">
      <c r="A94" s="11">
        <v>2007</v>
      </c>
      <c r="B94" s="11" t="s">
        <v>248</v>
      </c>
      <c r="C94" s="49" t="s">
        <v>249</v>
      </c>
      <c r="D94" s="49" t="s">
        <v>250</v>
      </c>
      <c r="E94" s="30">
        <v>2</v>
      </c>
      <c r="F94" s="13">
        <v>1880.4</v>
      </c>
      <c r="G94" s="13">
        <f t="shared" si="3"/>
        <v>2162.46</v>
      </c>
      <c r="H94" s="14">
        <f t="shared" si="4"/>
        <v>3760.8</v>
      </c>
      <c r="I94" s="14">
        <f t="shared" si="5"/>
        <v>4324.92</v>
      </c>
      <c r="J94" s="15"/>
      <c r="K94" s="15"/>
      <c r="L94" s="15"/>
      <c r="M94" s="15"/>
      <c r="N94" s="15"/>
      <c r="O94" s="16"/>
    </row>
    <row r="95" spans="1:14" ht="15">
      <c r="A95" s="61" t="s">
        <v>251</v>
      </c>
      <c r="B95" s="61"/>
      <c r="C95" s="61"/>
      <c r="D95" s="61"/>
      <c r="E95" s="40">
        <f>SUM(E10:E94)</f>
        <v>126</v>
      </c>
      <c r="F95" s="41"/>
      <c r="G95" s="41"/>
      <c r="H95" s="41">
        <f>SUM(H10:H94)</f>
        <v>170847.89999999994</v>
      </c>
      <c r="I95" s="41">
        <f>SUM(I10:I94)</f>
        <v>196475.08499999996</v>
      </c>
      <c r="J95" s="42"/>
      <c r="K95" s="42"/>
      <c r="L95" s="43"/>
      <c r="M95" s="43"/>
      <c r="N95" s="43"/>
    </row>
    <row r="97" spans="3:12" ht="15">
      <c r="C97" s="44"/>
      <c r="D97" s="45"/>
      <c r="E97" s="45"/>
      <c r="F97" s="46"/>
      <c r="G97" s="46"/>
      <c r="H97" s="46"/>
      <c r="I97" s="46"/>
      <c r="J97" s="46"/>
      <c r="K97" s="46"/>
      <c r="L97" s="45"/>
    </row>
    <row r="99" spans="3:4" ht="15">
      <c r="C99" s="47" t="s">
        <v>252</v>
      </c>
      <c r="D99" s="48">
        <f>SUM(H95)</f>
        <v>170847.89999999994</v>
      </c>
    </row>
    <row r="100" spans="3:4" ht="15">
      <c r="C100" s="47" t="s">
        <v>253</v>
      </c>
      <c r="D100" s="48">
        <f>SUM(D99*1.15)</f>
        <v>196475.0849999999</v>
      </c>
    </row>
    <row r="101" spans="3:4" ht="15">
      <c r="C101" s="47"/>
      <c r="D101" s="47"/>
    </row>
    <row r="102" spans="3:4" ht="15">
      <c r="C102" s="47" t="s">
        <v>19</v>
      </c>
      <c r="D102" s="47"/>
    </row>
    <row r="103" spans="3:4" ht="15">
      <c r="C103" s="47" t="s">
        <v>254</v>
      </c>
      <c r="D103" s="47"/>
    </row>
    <row r="104" spans="3:4" ht="15">
      <c r="C104" s="47" t="s">
        <v>21</v>
      </c>
      <c r="D104" s="47"/>
    </row>
  </sheetData>
  <mergeCells count="1">
    <mergeCell ref="A95:D95"/>
  </mergeCells>
  <hyperlinks>
    <hyperlink ref="C4" r:id="rId1" display="mailto:zichova@mendelu.cz,%20+420%20545%20136%206405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/m/lTSrsL1ZJpTNzlRPCxYC8Fnw=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vUGVbCcjM2g4psAj9TVDsfHxoaA=</DigestValue>
    </Reference>
  </SignedInfo>
  <SignatureValue>bxk4FuOSxONPijXQWvfJTLAQCbX3hUM/Z4NaUju0NQ1VHkSw48KSR8nx/6HxxMCyjLa63ZoAtDvR
//6OsSN3P4GiIgX700sg/0sitHVtrDNVIgbE3wp7jccTQWTyK8g/QGcG7Q40h0KQgVobjZu3mdQk
f5MxKs4qcdg+xWcrQV3YUeFH8tMipNHnYTgGt8vP7KRjm5L2jBOeMM5QIMueNHyMxWP1LSdvFNfR
iQ/D32FjBljXPCZXfzRrzWjtOCRP3fSIhks6XYUgwIJPyMCUNdc31P1CxSCEyn4qFxFKsJMoCni+
9rGDBDNCPxgVpZHRbX5Ir2y59VIMxuVv2dDxYw==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IjCG/8UG7rvtRlEBnSY8Z53yqZM=</DigestValue>
      </Reference>
      <Reference URI="/xl/sharedStrings.xml?ContentType=application/vnd.openxmlformats-officedocument.spreadsheetml.sharedStrings+xml">
        <DigestMethod Algorithm="http://www.w3.org/2000/09/xmldsig#sha1"/>
        <DigestValue>UruTYvzcnETJkwGF1D32Dnv2tBY=</DigestValue>
      </Reference>
      <Reference URI="/xl/worksheets/sheet1.xml?ContentType=application/vnd.openxmlformats-officedocument.spreadsheetml.worksheet+xml">
        <DigestMethod Algorithm="http://www.w3.org/2000/09/xmldsig#sha1"/>
        <DigestValue>GjfDUbjYIof+geQc84Om+IFcXpM=</DigestValue>
      </Reference>
      <Reference URI="/xl/calcChain.xml?ContentType=application/vnd.openxmlformats-officedocument.spreadsheetml.calcChain+xml">
        <DigestMethod Algorithm="http://www.w3.org/2000/09/xmldsig#sha1"/>
        <DigestValue>kq46wdHIQkgU+FUT2FjFMlgQkYI=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Wq42y1tgTqQyFgM6VKDvZAWBw5A=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2013-08-05T12:37:13Z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2013-08-05T12:37:13Z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2013-08-02T12:15:16Z</dcterms:created>
  <dcterms:modified xsi:type="dcterms:W3CDTF">2013-08-05T12:37:08Z</dcterms:modified>
  <cp:category/>
  <cp:version/>
  <cp:contentType/>
  <cp:contentStatus/>
</cp:coreProperties>
</file>