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779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Q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R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S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T5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<sst xmlns="http://schemas.openxmlformats.org/spreadsheetml/2006/main" count="523" uniqueCount="270">
  <si>
    <t>Mendelova univerzita v Brně</t>
  </si>
  <si>
    <t>Ústřední knihovna ÚVIS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</si>
  <si>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</si>
  <si>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</si>
  <si>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</si>
  <si>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</si>
  <si>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</si>
  <si>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</si>
  <si>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</si>
  <si>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Cena v Kčza ks bez DPH</t>
  </si>
  <si>
    <t>Cena v Kč za ksvčetně DPH</t>
  </si>
  <si>
    <t>Cena celkem bez DPH</t>
  </si>
  <si>
    <t>Celkem Kč s DPH</t>
  </si>
  <si>
    <t>Nabídková cena za ks bez DPH</t>
  </si>
  <si>
    <t>Nabídková cena za ks vč DPH</t>
  </si>
  <si>
    <t>Nabídková cena za celkem bez DPH</t>
  </si>
  <si>
    <t>Částka DPH</t>
  </si>
  <si>
    <t>Nabídková cena za celkem vč DPH</t>
  </si>
  <si>
    <t>Objednavatel</t>
  </si>
  <si>
    <t>Hrazeno z:</t>
  </si>
  <si>
    <t>Fakturu převezme</t>
  </si>
  <si>
    <t>Kam evidovat</t>
  </si>
  <si>
    <t>KŮDELA A KOL.</t>
  </si>
  <si>
    <t xml:space="preserve">ABIOTIKÓZY ROSTLIN: PORUCHY, POŠKOZENÍ A PORANĚNÍ </t>
  </si>
  <si>
    <t>978-80-200-2262-2</t>
  </si>
  <si>
    <t>ACADEMIA PRAHA</t>
  </si>
  <si>
    <t>650 Kč</t>
  </si>
  <si>
    <t>Ing Zuzana Vogelová</t>
  </si>
  <si>
    <t>1104 SF 2130011</t>
  </si>
  <si>
    <t>MACEK J.</t>
  </si>
  <si>
    <t>NOČNÍ MOTÝLI III. MOTÝLI A HOUSENKY STŘEDNÍ EVROPY – PÍĎALKOVITÍ</t>
  </si>
  <si>
    <t>978-80-200-2009-3</t>
  </si>
  <si>
    <t>455 Kč</t>
  </si>
  <si>
    <t>ZAHRADNÍK J.</t>
  </si>
  <si>
    <t>ŠESTINOŽCI</t>
  </si>
  <si>
    <t>978-80-7442-017-7</t>
  </si>
  <si>
    <t>AVENTINUM, PRAHA</t>
  </si>
  <si>
    <t>499 Kč</t>
  </si>
  <si>
    <t>KOLEKTIV</t>
  </si>
  <si>
    <t>DOZOR A KONTROLA NA STAVBĚ</t>
  </si>
  <si>
    <t>VERLAG DASHOFER</t>
  </si>
  <si>
    <t>4014 Kč</t>
  </si>
  <si>
    <t>NÍZKOENERGETICKÉ A PASIVNÍ DOMY</t>
  </si>
  <si>
    <t>3134 Kč</t>
  </si>
  <si>
    <t>SÝKORA</t>
  </si>
  <si>
    <t>ATELIÉROVÁ TVORBA 1 A 2. NAVRHOVÁNÍ ZELENĚ A ÚPRAVA OKOLÍ STAVEB.</t>
  </si>
  <si>
    <t>978-80-01-05067-5</t>
  </si>
  <si>
    <t>ČVUT V PRAZE</t>
  </si>
  <si>
    <t>137 Kč</t>
  </si>
  <si>
    <t>URBANISMUS 2. USPOŘÁDÁNÍ VESNICE A KRAJINY.</t>
  </si>
  <si>
    <t>978-80-01-04479-7</t>
  </si>
  <si>
    <t>398 Kč</t>
  </si>
  <si>
    <t>WITZANY, JIRÁNEK, ZLESÁK, ZIGLER</t>
  </si>
  <si>
    <t>KONSTRUKCE POZEMNÍCH STAVEB 20</t>
  </si>
  <si>
    <t>80-01-03422-4</t>
  </si>
  <si>
    <t>488 Kč</t>
  </si>
  <si>
    <t>WITZANY, PAŠEK, ČEJKA, ZIGLER</t>
  </si>
  <si>
    <t>KONSTRUKCE POZEMNÍCH STAVEB 70 – PREFABRIKOVANÉ KONSTR. SYSTÉMY A ČÁSTI STAVEB</t>
  </si>
  <si>
    <t>80-01-02656-6</t>
  </si>
  <si>
    <t>271 Kč</t>
  </si>
  <si>
    <t>NEMANN,WEINBRENNER, HESTERMANN, RONGEN</t>
  </si>
  <si>
    <t>STAVEBNÍ KONSTRUKCE II.</t>
  </si>
  <si>
    <t xml:space="preserve"> 80-8076-041-1</t>
  </si>
  <si>
    <t>JAGA BRATISLAVA</t>
  </si>
  <si>
    <t>599 Kč</t>
  </si>
  <si>
    <t>NESTLE, H.</t>
  </si>
  <si>
    <t>MODERNÍ STAVITELSTVÍ – PRO ŠKOLU I PRAXI</t>
  </si>
  <si>
    <t>80-86706-11-7</t>
  </si>
  <si>
    <t>SOBOTÁLES PRAHA</t>
  </si>
  <si>
    <t>859 Kč</t>
  </si>
  <si>
    <t>ADÁMKOVÁ MARIE A KOL.</t>
  </si>
  <si>
    <t>NEBEZPEČNÉ CHEMICKÉ LÁTKY A PŘÍPRAVKY VČETNĚ PREVENCE ZÁVAŽNÝCH HAVÁRIÍ</t>
  </si>
  <si>
    <t>ODPADOVÉ HOSPODÁŘSTVÍ</t>
  </si>
  <si>
    <t>KURAŠ, M., DIRNER, V., SLIVKA, V., BŘEZINA, M.</t>
  </si>
  <si>
    <t>978-80-86832-34-0</t>
  </si>
  <si>
    <t>EKOMONITOR</t>
  </si>
  <si>
    <t>KOLEKTIV AUTORŮ</t>
  </si>
  <si>
    <t>KOMPENDIUM SANAČNÍCH TECHNOLOGIÍ</t>
  </si>
  <si>
    <t>80-86832-15-5</t>
  </si>
  <si>
    <t>VOŠTOVÁ, V., ALTMANN, V., FRIES, J., JEŘÁBEK, K.</t>
  </si>
  <si>
    <t>LOGISTIKA ODPADOVÉHO HOSPODÁŘSTVÍ</t>
  </si>
  <si>
    <t>978-80-01-04426-1</t>
  </si>
  <si>
    <t>ČVUT PRAHA</t>
  </si>
  <si>
    <t>TAKÁTS, M</t>
  </si>
  <si>
    <t>MĚŘENÍ EMISÍ SPALOVACÍCH MOTORŮ</t>
  </si>
  <si>
    <t>ŘÍHA, J</t>
  </si>
  <si>
    <t>POSUZOVÁNÍ VLIVŮ NA ŽIVOTNÍ PROSTŘEDÍ</t>
  </si>
  <si>
    <t>978-80-0102-353-2</t>
  </si>
  <si>
    <t>BAŠTA, HRDLIČKA, KOLÁŘOVÁ</t>
  </si>
  <si>
    <t>ČLOVĚK A PROSTŘEDÍ</t>
  </si>
  <si>
    <t>80-01-03329-5</t>
  </si>
  <si>
    <t>VOŠTOVÁ</t>
  </si>
  <si>
    <t>ZPRACOVÁNÍ PEVNÝCH ODPADŮ II</t>
  </si>
  <si>
    <t>80-01-03488-7</t>
  </si>
  <si>
    <t>DOHÁNYOS, M.</t>
  </si>
  <si>
    <t>ČIŠTĚNÍ ODPADNÍCH VOD</t>
  </si>
  <si>
    <t>978-80-7080-619-7</t>
  </si>
  <si>
    <t>VŠCHT PRAHA</t>
  </si>
  <si>
    <t>KREUZ, J., VOJÁČEK, O.</t>
  </si>
  <si>
    <t>FIRMA A ŽIVOTNÍ PROSTŘEDÍ</t>
  </si>
  <si>
    <t>VŠE PRAHA</t>
  </si>
  <si>
    <t>MALAŤÁK, J., VACULÍK, P.</t>
  </si>
  <si>
    <t>BIOMASA PRO VÝROBU ENERGIE</t>
  </si>
  <si>
    <t>978-80-213-1810-6</t>
  </si>
  <si>
    <t>ČESKÁ ZEMĚDĚLSKÁ 
UNIVERZITA V PRAZE, PRAHA</t>
  </si>
  <si>
    <t>HERČÍK, M.</t>
  </si>
  <si>
    <t>111 OTÁZEK A ODPOVĚDÍ O ŽIVOTNÍM PROSTŘEDÍ</t>
  </si>
  <si>
    <t>80-7225-123-6</t>
  </si>
  <si>
    <t>MONTANEX</t>
  </si>
  <si>
    <t>MOLDAN, B.</t>
  </si>
  <si>
    <t>(NE)UDRŽITELNÝ ROZVOJ</t>
  </si>
  <si>
    <t>80-246-0286-5</t>
  </si>
  <si>
    <t>KAROLINUM, PRAHA</t>
  </si>
  <si>
    <t>KOUĎA, J., a kol.</t>
  </si>
  <si>
    <t>BIOPLYNOVÉ STANICE S MOKRÝM PROCESEM</t>
  </si>
  <si>
    <t>ČKAIT PRAHA</t>
  </si>
  <si>
    <t>BENDA, V., A KOL.</t>
  </si>
  <si>
    <t>OBNOVITELNÉ ZDROJE ENERGIE</t>
  </si>
  <si>
    <t>978-80-86726-48-9</t>
  </si>
  <si>
    <t>PROFI PRESS S.R.O., 
PRAHA</t>
  </si>
  <si>
    <t>445 Kč</t>
  </si>
  <si>
    <t>GREGORA, ZÁKOSTELECKÁ</t>
  </si>
  <si>
    <t>JÍDELNÍČEK KOJENCŮ A MALÝCH DĚTÍ, 2. DOPLNĚNÉ A AKTUALIZOVANÉ VYDÁNÍ</t>
  </si>
  <si>
    <t>978-80-247-2716-5</t>
  </si>
  <si>
    <t>GRADA</t>
  </si>
  <si>
    <t>219 Kč</t>
  </si>
  <si>
    <t>NEVORAL A KOL.</t>
  </si>
  <si>
    <t>VÝŽIVA V DĚTSKÉM VĚKU</t>
  </si>
  <si>
    <t>H&amp;H</t>
  </si>
  <si>
    <t>CLARK</t>
  </si>
  <si>
    <t>SPORTOVNÍ VÝŽIVA</t>
  </si>
  <si>
    <t>379 Kč</t>
  </si>
  <si>
    <t>GANONG</t>
  </si>
  <si>
    <t>PŘEHLED LÉKAŘSKÉ FYZIOLOGIE</t>
  </si>
  <si>
    <t>GALEN</t>
  </si>
  <si>
    <t>1500 Kč</t>
  </si>
  <si>
    <t xml:space="preserve">TN 005                          </t>
  </si>
  <si>
    <t>TN005 PRAVIDLA SPRÁVNÉ HYGIENICKÉ A VÝROBNÍ PRAXE - SYSTÉMY MANAGEMENTU BEZPEČNOSTI POTRAVIN (NORMA)</t>
  </si>
  <si>
    <t>2006-2008</t>
  </si>
  <si>
    <t>VOTAVA</t>
  </si>
  <si>
    <t>LÉKAŘSKÁ MIKROBIOLOGIE SPECIÁLNÍ</t>
  </si>
  <si>
    <t>978-80-902896-6-5</t>
  </si>
  <si>
    <t>NEPTUN</t>
  </si>
  <si>
    <t>1200 Kč</t>
  </si>
  <si>
    <t>LÉKAŘSKÁ MIKROBIOLOGIE OBECNÁ</t>
  </si>
  <si>
    <t>978-80-86850-00-5</t>
  </si>
  <si>
    <t>820 Kč</t>
  </si>
  <si>
    <t>LÉKAŘSKÁ MIKROBIOLOGIE – VYŠETŘOVACÍ METODY</t>
  </si>
  <si>
    <t>978-80-86850-04-8</t>
  </si>
  <si>
    <t>1350 Kč</t>
  </si>
  <si>
    <t xml:space="preserve">KADLEC P., MELZOCH K., VOLDŘICH, M. A KOL. </t>
  </si>
  <si>
    <t>PŘEHLED TRADIČNÍCH POTRAVINÁŘSKÝCH VÝROB</t>
  </si>
  <si>
    <t>978-80-7418-145-0</t>
  </si>
  <si>
    <t>KEY PUBLISHING</t>
  </si>
  <si>
    <t>590 Kč</t>
  </si>
  <si>
    <t>MAHY</t>
  </si>
  <si>
    <t xml:space="preserve">TECHNOLOGIE POTRAVIN - PŘEHLED TRADIČNÍCH POTRAVINÁŘSKÝCH VÝROB </t>
  </si>
  <si>
    <t>LÉKAŘSKÁ MIKROBIOLOGIE - VYŠETŘOVACÍ METODY</t>
  </si>
  <si>
    <t>KALINA, T., VÁŇA, J.</t>
  </si>
  <si>
    <t>SINICE, ŘASY, HOUBY, MECHOROSTY A PODOBNÉ ORGANISMY V SOUČASNÉ BIOLOGII</t>
  </si>
  <si>
    <t>KAROLINUM</t>
  </si>
  <si>
    <t>476 Kč</t>
  </si>
  <si>
    <t>KONVALINKA, J. MACHALA, L.</t>
  </si>
  <si>
    <t>VIRY PRO 21. STOLETÍ</t>
  </si>
  <si>
    <t>ACADEMIA</t>
  </si>
  <si>
    <t>250 Kč</t>
  </si>
  <si>
    <t>VRATISLAV HRDINA, RADOMÍR HRDINA, LUDĚK JAHODÁŘ, ZDENĚK MARTINEC, VLADIMÍR MĚRKA</t>
  </si>
  <si>
    <t>PŘÍRODNÍ TOXINY A JEDY</t>
  </si>
  <si>
    <t>GALÉN</t>
  </si>
  <si>
    <t>KLABAN, V.</t>
  </si>
  <si>
    <t>EKOLOGIE MIKROORGANISMŮ</t>
  </si>
  <si>
    <t>ILUSTROVANÝ MIKROBIOLOGICKÝ SLOVNÍK</t>
  </si>
  <si>
    <t>PHARMA-REPORTS</t>
  </si>
  <si>
    <t>KLINICKY VÝZNAMNÉ BAKTERIE</t>
  </si>
  <si>
    <t>978-80-7387-588-6</t>
  </si>
  <si>
    <t>TRITON</t>
  </si>
  <si>
    <t>224 Kč</t>
  </si>
  <si>
    <t>KLABAN VLADIMÍR:</t>
  </si>
  <si>
    <t>978-80-7262-770-7</t>
  </si>
  <si>
    <t>900 Kč</t>
  </si>
  <si>
    <t xml:space="preserve">RULÍK, MARTIN, A KOL.  </t>
  </si>
  <si>
    <t xml:space="preserve">MIKROBIÁLNÍ BIOFILMY   </t>
  </si>
  <si>
    <t>978-80-244-2747-8</t>
  </si>
  <si>
    <t>UNIVERZITA PALACKÉHO 
V OLOMOUCI</t>
  </si>
  <si>
    <t>417 Kč</t>
  </si>
  <si>
    <t>RŮŽEK, LUBOMÍR - VOŘÍŠEK, KAREL</t>
  </si>
  <si>
    <t xml:space="preserve">PEDOBIOLOGIE A MIKROBIOLOGIE (VYBRANÉ KAPITOLY) </t>
  </si>
  <si>
    <t>978-80-213-2126-7</t>
  </si>
  <si>
    <t>ČESKÁ ZEMĚDĚLSKÁ 
UNIVERZITA V PRAZE</t>
  </si>
  <si>
    <t xml:space="preserve">SCHINDLER, JIŘÍ </t>
  </si>
  <si>
    <t>MIKROBIOLOGIE</t>
  </si>
  <si>
    <t xml:space="preserve">978-80-247-3170-4 </t>
  </si>
  <si>
    <t>289 Kč</t>
  </si>
  <si>
    <t>PAVLOUŠEK PAVEL</t>
  </si>
  <si>
    <t>PĚSTOVÁNÍ RÉVY VINNÉ - MODERNÍ VINOHRADNICTVÍ</t>
  </si>
  <si>
    <t>978-80-247-3314-2</t>
  </si>
  <si>
    <t>ZÁKON O VINOHRADNICTVÍ A VINAŘSTVÍ</t>
  </si>
  <si>
    <t xml:space="preserve">978-80-7357-705-6 </t>
  </si>
  <si>
    <t>WOLTERS KLUWER</t>
  </si>
  <si>
    <t>363 Kč</t>
  </si>
  <si>
    <t>KRAUS VILÉM</t>
  </si>
  <si>
    <t>PĚSTUJEME RÉVU VINNOU - 2. VYDÁNÍ</t>
  </si>
  <si>
    <t>978-80-247-3465-1</t>
  </si>
  <si>
    <t xml:space="preserve">GRADA </t>
  </si>
  <si>
    <t>159 Kč</t>
  </si>
  <si>
    <t>SEDLO JIŘÍ</t>
  </si>
  <si>
    <t>VELKÝ VINAŘSKÝ SLOVNÍK</t>
  </si>
  <si>
    <t>80-86031-70-5</t>
  </si>
  <si>
    <t>RADIX</t>
  </si>
  <si>
    <t>VINAŘSTVÍ A VÍNA ČESKÉ REPUBLIKY 2009</t>
  </si>
  <si>
    <t xml:space="preserve">978-80-89364-02-2 </t>
  </si>
  <si>
    <t>DONAUMEDIA</t>
  </si>
  <si>
    <t>399 Kč</t>
  </si>
  <si>
    <t>DUFEK OLDŘICH</t>
  </si>
  <si>
    <t>ZELENINOVÉ SALÁTY</t>
  </si>
  <si>
    <t>80-85936-53-4</t>
  </si>
  <si>
    <t>MEDICA PUBLISHING</t>
  </si>
  <si>
    <t>129 Kč</t>
  </si>
  <si>
    <t>BRICKELL CHRISTOPHER</t>
  </si>
  <si>
    <t>ENCYKLOPEDIE ZAHRADNIČENÍ</t>
  </si>
  <si>
    <t>978-80-242-3368-0</t>
  </si>
  <si>
    <t xml:space="preserve">KNIŽNÍ KLUB </t>
  </si>
  <si>
    <t>1299 Kč</t>
  </si>
  <si>
    <t>KOOLMAN, JAN; RÖHM, KLAUS-HEINRICH</t>
  </si>
  <si>
    <t>BAREVNÝ ATLAS BIOCHEMIE</t>
  </si>
  <si>
    <t xml:space="preserve">978-80-247-2977-0  </t>
  </si>
  <si>
    <t>MURRAY, ROBERT K.</t>
  </si>
  <si>
    <t>HARPEROVA ILUSTROVANÁ BIOCHEMIE</t>
  </si>
  <si>
    <t xml:space="preserve">978-80-7262-907-7  </t>
  </si>
  <si>
    <t>ALBERTS, B.; BRAY, D.; JOHNSON, A.; LEWIS, J.; RAFF, M.; ROBERTS, K.; WALTER, P.</t>
  </si>
  <si>
    <t>ZÁKLADY BUNĚČNÉ BIOLOGIE - ÚVOD DO MOLEKULÁRNÍ BIOLOGIE BUŇKY</t>
  </si>
  <si>
    <t xml:space="preserve">80-902906-2-0  </t>
  </si>
  <si>
    <t xml:space="preserve">ESPERO PUBLISHING  </t>
  </si>
  <si>
    <t>1499 Kč</t>
  </si>
  <si>
    <t>MATOUŠ, BOHUSLAV</t>
  </si>
  <si>
    <t>ZÁKLADY LÉKAŘSKÉ CHEMIE A BIOCHEMIE</t>
  </si>
  <si>
    <t xml:space="preserve">978-80-7262-702-8  </t>
  </si>
  <si>
    <t>890 Kč</t>
  </si>
  <si>
    <t xml:space="preserve">KOOLMAN J, REOHM KLAUS-HEINRICH  </t>
  </si>
  <si>
    <t>978-80-247-2977-0</t>
  </si>
  <si>
    <t>GRADA PUBLISHING</t>
  </si>
  <si>
    <t>999 Kč</t>
  </si>
  <si>
    <t>PEČ, P., PEČOVÁ, D.</t>
  </si>
  <si>
    <t>UČEBNICE STŘEDOŠKOLSKÉ CHEMIE A BIOCHEMIE</t>
  </si>
  <si>
    <t>80-7182-034-2</t>
  </si>
  <si>
    <t>OLOMOUC</t>
  </si>
  <si>
    <t>230 Kč</t>
  </si>
  <si>
    <t>KLOUDA, P.</t>
  </si>
  <si>
    <t>BIOCHEMIE ZBLÍZKA</t>
  </si>
  <si>
    <t>978-80-863-6921-1</t>
  </si>
  <si>
    <t>PAVKO</t>
  </si>
  <si>
    <t>169 Kč</t>
  </si>
  <si>
    <t>ZÁKLADY BIOCHEMIE</t>
  </si>
  <si>
    <t>886369005
978-808636911-2</t>
  </si>
  <si>
    <t>Klouda Pavel
Ostrava</t>
  </si>
  <si>
    <t>171 Kč</t>
  </si>
  <si>
    <t>HOUBA - HOCHMAN - HOSNEDL A KOL.</t>
  </si>
  <si>
    <t>LUSKOVINY – PĚSTOVÁNÍ A UŽITÍ</t>
  </si>
  <si>
    <t>978-80-87111-19-2</t>
  </si>
  <si>
    <t>KURENT</t>
  </si>
  <si>
    <t>225 Kč</t>
  </si>
  <si>
    <t>TOLASZ, RADIM - HÁJKOVÁ, LENKA - VOŽENÍLEK, VÍT</t>
  </si>
  <si>
    <t>ATLAS FENOLOGICKÝCH POMĚRŮ ČESKA</t>
  </si>
  <si>
    <t>978-80-244-3005-8</t>
  </si>
  <si>
    <t>UP OLOMOUC</t>
  </si>
  <si>
    <t>705 Kč</t>
  </si>
  <si>
    <t>Cena 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</si>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</sst>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7" fillId="2" borderId="1" xfId="20" applyNumberFormat="1" applyFont="1" applyFill="1" applyBorder="1" applyAlignment="1">
      <alignment wrapText="1"/>
      <protection/>
    </xf>
    <xf numFmtId="2" fontId="7" fillId="2" borderId="1" xfId="20" applyNumberFormat="1" applyFont="1" applyFill="1" applyBorder="1" applyAlignment="1">
      <alignment wrapText="1"/>
      <protection/>
    </xf>
    <xf numFmtId="1" fontId="7" fillId="2" borderId="1" xfId="20" applyNumberFormat="1" applyFont="1" applyFill="1" applyBorder="1" applyAlignment="1">
      <alignment wrapText="1"/>
      <protection/>
    </xf>
    <xf numFmtId="0" fontId="7" fillId="0" borderId="1" xfId="21" applyFont="1" applyFill="1" applyBorder="1" applyAlignment="1">
      <alignment horizontal="right" wrapText="1"/>
      <protection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6" fontId="9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4" borderId="1" xfId="0" applyFont="1" applyFill="1" applyBorder="1"/>
    <xf numFmtId="0" fontId="4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left" vertical="center"/>
    </xf>
    <xf numFmtId="6" fontId="9" fillId="0" borderId="1" xfId="0" applyNumberFormat="1" applyFont="1" applyBorder="1" applyAlignment="1">
      <alignment horizontal="center" vertical="center"/>
    </xf>
    <xf numFmtId="0" fontId="12" fillId="0" borderId="1" xfId="22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center" vertical="center"/>
    </xf>
    <xf numFmtId="0" fontId="1" fillId="0" borderId="1" xfId="22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0" xfId="0" applyFont="1"/>
    <xf numFmtId="8" fontId="2" fillId="0" borderId="0" xfId="0" applyNumberFormat="1" applyFont="1"/>
    <xf numFmtId="6" fontId="2" fillId="0" borderId="0" xfId="0" applyNumberFormat="1" applyFont="1"/>
    <xf numFmtId="0" fontId="3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  <cellStyle name="Normální 4" xfId="21"/>
    <cellStyle name="Hypertextový odkaz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0"/>
  <sheetViews>
    <sheetView tabSelected="1" workbookViewId="0" topLeftCell="A70">
      <selection activeCell="C75" sqref="C75:D80"/>
    </sheetView>
  </sheetViews>
  <sheetFormatPr defaultColWidth="9.140625" defaultRowHeight="15"/>
  <cols>
    <col min="2" max="2" width="11.8515625" style="0" customWidth="1"/>
    <col min="3" max="3" width="24.421875" style="0" customWidth="1"/>
    <col min="4" max="4" width="15.8515625" style="0" customWidth="1"/>
    <col min="5" max="5" width="18.8515625" style="0" customWidth="1"/>
    <col min="17" max="17" width="23.00390625" style="0" customWidth="1"/>
    <col min="18" max="18" width="13.28125" style="0" customWidth="1"/>
    <col min="19" max="19" width="22.7109375" style="0" customWidth="1"/>
  </cols>
  <sheetData>
    <row r="1" spans="1:20" ht="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  <c r="S4" s="2"/>
      <c r="T4" s="2"/>
    </row>
    <row r="5" spans="1:20" ht="51.75">
      <c r="A5" s="4" t="s">
        <v>2</v>
      </c>
      <c r="B5" s="5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6" t="s">
        <v>8</v>
      </c>
      <c r="H5" s="7" t="s">
        <v>9</v>
      </c>
      <c r="I5" s="8" t="s">
        <v>10</v>
      </c>
      <c r="J5" s="8" t="s">
        <v>11</v>
      </c>
      <c r="K5" s="9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6" t="s">
        <v>18</v>
      </c>
      <c r="R5" s="6" t="s">
        <v>19</v>
      </c>
      <c r="S5" s="6" t="s">
        <v>20</v>
      </c>
      <c r="T5" s="6" t="s">
        <v>21</v>
      </c>
    </row>
    <row r="6" spans="1:20" ht="38.25">
      <c r="A6" s="11">
        <v>1</v>
      </c>
      <c r="B6" s="12" t="s">
        <v>22</v>
      </c>
      <c r="C6" s="13" t="s">
        <v>23</v>
      </c>
      <c r="D6" s="14" t="s">
        <v>24</v>
      </c>
      <c r="E6" s="15" t="s">
        <v>25</v>
      </c>
      <c r="F6" s="16">
        <v>2013</v>
      </c>
      <c r="G6" s="17">
        <v>2</v>
      </c>
      <c r="H6" s="17">
        <f>ROUND(I6/1.15,2)</f>
        <v>565.22</v>
      </c>
      <c r="I6" s="18" t="s">
        <v>26</v>
      </c>
      <c r="J6" s="17">
        <f>PRODUCT(G6:H6)</f>
        <v>1130.44</v>
      </c>
      <c r="K6" s="17">
        <f>PRODUCT(G6*I6)</f>
        <v>1300</v>
      </c>
      <c r="L6" s="17"/>
      <c r="M6" s="17"/>
      <c r="N6" s="17"/>
      <c r="O6" s="19"/>
      <c r="P6" s="20"/>
      <c r="Q6" s="21" t="s">
        <v>27</v>
      </c>
      <c r="R6" s="22" t="s">
        <v>28</v>
      </c>
      <c r="S6" s="21" t="s">
        <v>27</v>
      </c>
      <c r="T6" s="23">
        <v>219</v>
      </c>
    </row>
    <row r="7" spans="1:20" ht="38.25">
      <c r="A7" s="11">
        <v>2</v>
      </c>
      <c r="B7" s="12" t="s">
        <v>29</v>
      </c>
      <c r="C7" s="13" t="s">
        <v>30</v>
      </c>
      <c r="D7" s="24" t="s">
        <v>31</v>
      </c>
      <c r="E7" s="15" t="s">
        <v>25</v>
      </c>
      <c r="F7" s="16">
        <v>2012</v>
      </c>
      <c r="G7" s="17">
        <v>1</v>
      </c>
      <c r="H7" s="17">
        <f aca="true" t="shared" si="0" ref="H7:H70">ROUND(I7/1.15,2)</f>
        <v>395.65</v>
      </c>
      <c r="I7" s="18" t="s">
        <v>32</v>
      </c>
      <c r="J7" s="17">
        <f aca="true" t="shared" si="1" ref="J7:J70">PRODUCT(G7:H7)</f>
        <v>395.65</v>
      </c>
      <c r="K7" s="17">
        <f>PRODUCT(G7*I7)</f>
        <v>455</v>
      </c>
      <c r="L7" s="17"/>
      <c r="M7" s="17"/>
      <c r="N7" s="17"/>
      <c r="O7" s="19"/>
      <c r="P7" s="20"/>
      <c r="Q7" s="21" t="s">
        <v>27</v>
      </c>
      <c r="R7" s="22" t="s">
        <v>28</v>
      </c>
      <c r="S7" s="21" t="s">
        <v>27</v>
      </c>
      <c r="T7" s="23">
        <v>219</v>
      </c>
    </row>
    <row r="8" spans="1:20" ht="25.5">
      <c r="A8" s="11">
        <v>3</v>
      </c>
      <c r="B8" s="12" t="s">
        <v>33</v>
      </c>
      <c r="C8" s="13" t="s">
        <v>34</v>
      </c>
      <c r="D8" s="24" t="s">
        <v>35</v>
      </c>
      <c r="E8" s="15" t="s">
        <v>36</v>
      </c>
      <c r="F8" s="16">
        <v>2011</v>
      </c>
      <c r="G8" s="17">
        <v>1</v>
      </c>
      <c r="H8" s="17">
        <f t="shared" si="0"/>
        <v>433.91</v>
      </c>
      <c r="I8" s="18" t="s">
        <v>37</v>
      </c>
      <c r="J8" s="17">
        <f t="shared" si="1"/>
        <v>433.91</v>
      </c>
      <c r="K8" s="17">
        <f>PRODUCT(G8*I8)</f>
        <v>499</v>
      </c>
      <c r="L8" s="17"/>
      <c r="M8" s="17"/>
      <c r="N8" s="17"/>
      <c r="O8" s="19"/>
      <c r="P8" s="20"/>
      <c r="Q8" s="21" t="s">
        <v>27</v>
      </c>
      <c r="R8" s="22" t="s">
        <v>28</v>
      </c>
      <c r="S8" s="21" t="s">
        <v>27</v>
      </c>
      <c r="T8" s="23">
        <v>219</v>
      </c>
    </row>
    <row r="9" spans="1:20" ht="25.5">
      <c r="A9" s="11">
        <v>4</v>
      </c>
      <c r="B9" s="12" t="s">
        <v>38</v>
      </c>
      <c r="C9" s="13" t="s">
        <v>39</v>
      </c>
      <c r="D9" s="24"/>
      <c r="E9" s="15" t="s">
        <v>40</v>
      </c>
      <c r="F9" s="16">
        <v>2013</v>
      </c>
      <c r="G9" s="17">
        <v>1</v>
      </c>
      <c r="H9" s="17">
        <f t="shared" si="0"/>
        <v>3490.43</v>
      </c>
      <c r="I9" s="18" t="s">
        <v>41</v>
      </c>
      <c r="J9" s="17">
        <f t="shared" si="1"/>
        <v>3490.43</v>
      </c>
      <c r="K9" s="17">
        <f aca="true" t="shared" si="2" ref="K9:K72">PRODUCT(G9*I9)</f>
        <v>4014</v>
      </c>
      <c r="L9" s="17"/>
      <c r="M9" s="17"/>
      <c r="N9" s="17"/>
      <c r="O9" s="19"/>
      <c r="P9" s="20"/>
      <c r="Q9" s="21" t="s">
        <v>27</v>
      </c>
      <c r="R9" s="22" t="s">
        <v>28</v>
      </c>
      <c r="S9" s="21" t="s">
        <v>27</v>
      </c>
      <c r="T9" s="23">
        <v>227</v>
      </c>
    </row>
    <row r="10" spans="1:20" ht="25.5">
      <c r="A10" s="11">
        <v>5</v>
      </c>
      <c r="B10" s="12" t="s">
        <v>38</v>
      </c>
      <c r="C10" s="13" t="s">
        <v>42</v>
      </c>
      <c r="D10" s="24"/>
      <c r="E10" s="15" t="s">
        <v>40</v>
      </c>
      <c r="F10" s="16"/>
      <c r="G10" s="17">
        <v>1</v>
      </c>
      <c r="H10" s="17">
        <f t="shared" si="0"/>
        <v>2725.22</v>
      </c>
      <c r="I10" s="18" t="s">
        <v>43</v>
      </c>
      <c r="J10" s="17">
        <f t="shared" si="1"/>
        <v>2725.22</v>
      </c>
      <c r="K10" s="17">
        <f t="shared" si="2"/>
        <v>3134</v>
      </c>
      <c r="L10" s="17"/>
      <c r="M10" s="17"/>
      <c r="N10" s="17"/>
      <c r="O10" s="19"/>
      <c r="P10" s="20"/>
      <c r="Q10" s="21" t="s">
        <v>27</v>
      </c>
      <c r="R10" s="22" t="s">
        <v>28</v>
      </c>
      <c r="S10" s="21" t="s">
        <v>27</v>
      </c>
      <c r="T10" s="23">
        <v>227</v>
      </c>
    </row>
    <row r="11" spans="1:20" ht="51">
      <c r="A11" s="11">
        <v>6</v>
      </c>
      <c r="B11" s="12" t="s">
        <v>44</v>
      </c>
      <c r="C11" s="13" t="s">
        <v>45</v>
      </c>
      <c r="D11" s="24" t="s">
        <v>46</v>
      </c>
      <c r="E11" s="15" t="s">
        <v>47</v>
      </c>
      <c r="F11" s="16">
        <v>2012</v>
      </c>
      <c r="G11" s="17">
        <v>1</v>
      </c>
      <c r="H11" s="17">
        <f t="shared" si="0"/>
        <v>119.13</v>
      </c>
      <c r="I11" s="25" t="s">
        <v>48</v>
      </c>
      <c r="J11" s="17">
        <f t="shared" si="1"/>
        <v>119.13</v>
      </c>
      <c r="K11" s="17">
        <f t="shared" si="2"/>
        <v>137</v>
      </c>
      <c r="L11" s="17"/>
      <c r="M11" s="17"/>
      <c r="N11" s="17"/>
      <c r="O11" s="19"/>
      <c r="P11" s="23"/>
      <c r="Q11" s="21" t="s">
        <v>27</v>
      </c>
      <c r="R11" s="22" t="s">
        <v>28</v>
      </c>
      <c r="S11" s="21" t="s">
        <v>27</v>
      </c>
      <c r="T11" s="23">
        <v>227</v>
      </c>
    </row>
    <row r="12" spans="1:20" ht="38.25">
      <c r="A12" s="11">
        <v>7</v>
      </c>
      <c r="B12" s="12" t="s">
        <v>44</v>
      </c>
      <c r="C12" s="13" t="s">
        <v>49</v>
      </c>
      <c r="D12" s="24" t="s">
        <v>50</v>
      </c>
      <c r="E12" s="15" t="s">
        <v>47</v>
      </c>
      <c r="F12" s="16">
        <v>2009</v>
      </c>
      <c r="G12" s="17">
        <v>1</v>
      </c>
      <c r="H12" s="17">
        <f t="shared" si="0"/>
        <v>346.09</v>
      </c>
      <c r="I12" s="18" t="s">
        <v>51</v>
      </c>
      <c r="J12" s="17">
        <f t="shared" si="1"/>
        <v>346.09</v>
      </c>
      <c r="K12" s="17">
        <f t="shared" si="2"/>
        <v>398</v>
      </c>
      <c r="L12" s="17"/>
      <c r="M12" s="17"/>
      <c r="N12" s="17"/>
      <c r="O12" s="19"/>
      <c r="P12" s="20"/>
      <c r="Q12" s="21" t="s">
        <v>27</v>
      </c>
      <c r="R12" s="22" t="s">
        <v>28</v>
      </c>
      <c r="S12" s="21" t="s">
        <v>27</v>
      </c>
      <c r="T12" s="23">
        <v>227</v>
      </c>
    </row>
    <row r="13" spans="1:20" ht="76.5">
      <c r="A13" s="11">
        <v>8</v>
      </c>
      <c r="B13" s="12" t="s">
        <v>52</v>
      </c>
      <c r="C13" s="26" t="s">
        <v>53</v>
      </c>
      <c r="D13" s="27" t="s">
        <v>54</v>
      </c>
      <c r="E13" s="15" t="s">
        <v>47</v>
      </c>
      <c r="F13" s="16">
        <v>2006</v>
      </c>
      <c r="G13" s="17">
        <v>1</v>
      </c>
      <c r="H13" s="17">
        <f t="shared" si="0"/>
        <v>424.35</v>
      </c>
      <c r="I13" s="18" t="s">
        <v>55</v>
      </c>
      <c r="J13" s="17">
        <f t="shared" si="1"/>
        <v>424.35</v>
      </c>
      <c r="K13" s="17">
        <f t="shared" si="2"/>
        <v>488</v>
      </c>
      <c r="L13" s="17"/>
      <c r="M13" s="17"/>
      <c r="N13" s="17"/>
      <c r="O13" s="19"/>
      <c r="P13" s="20"/>
      <c r="Q13" s="21" t="s">
        <v>27</v>
      </c>
      <c r="R13" s="22" t="s">
        <v>28</v>
      </c>
      <c r="S13" s="21" t="s">
        <v>27</v>
      </c>
      <c r="T13" s="23">
        <v>227</v>
      </c>
    </row>
    <row r="14" spans="1:20" ht="63.75">
      <c r="A14" s="11">
        <v>9</v>
      </c>
      <c r="B14" s="12" t="s">
        <v>56</v>
      </c>
      <c r="C14" s="13" t="s">
        <v>57</v>
      </c>
      <c r="D14" s="27" t="s">
        <v>58</v>
      </c>
      <c r="E14" s="15" t="s">
        <v>47</v>
      </c>
      <c r="F14" s="16">
        <v>2002</v>
      </c>
      <c r="G14" s="17">
        <v>1</v>
      </c>
      <c r="H14" s="17">
        <f t="shared" si="0"/>
        <v>235.65</v>
      </c>
      <c r="I14" s="18" t="s">
        <v>59</v>
      </c>
      <c r="J14" s="17">
        <f t="shared" si="1"/>
        <v>235.65</v>
      </c>
      <c r="K14" s="17">
        <f t="shared" si="2"/>
        <v>271</v>
      </c>
      <c r="L14" s="17"/>
      <c r="M14" s="17"/>
      <c r="N14" s="17"/>
      <c r="O14" s="19"/>
      <c r="P14" s="20"/>
      <c r="Q14" s="21" t="s">
        <v>27</v>
      </c>
      <c r="R14" s="22" t="s">
        <v>28</v>
      </c>
      <c r="S14" s="21" t="s">
        <v>27</v>
      </c>
      <c r="T14" s="23">
        <v>227</v>
      </c>
    </row>
    <row r="15" spans="1:20" ht="76.5">
      <c r="A15" s="11">
        <v>10</v>
      </c>
      <c r="B15" s="12" t="s">
        <v>60</v>
      </c>
      <c r="C15" s="13" t="s">
        <v>61</v>
      </c>
      <c r="D15" s="27" t="s">
        <v>62</v>
      </c>
      <c r="E15" s="15" t="s">
        <v>63</v>
      </c>
      <c r="F15" s="16">
        <v>2007</v>
      </c>
      <c r="G15" s="17">
        <v>1</v>
      </c>
      <c r="H15" s="17">
        <f t="shared" si="0"/>
        <v>520.87</v>
      </c>
      <c r="I15" s="18" t="s">
        <v>64</v>
      </c>
      <c r="J15" s="17">
        <f t="shared" si="1"/>
        <v>520.87</v>
      </c>
      <c r="K15" s="17">
        <f t="shared" si="2"/>
        <v>599</v>
      </c>
      <c r="L15" s="17"/>
      <c r="M15" s="17"/>
      <c r="N15" s="17"/>
      <c r="O15" s="19"/>
      <c r="P15" s="20"/>
      <c r="Q15" s="21" t="s">
        <v>27</v>
      </c>
      <c r="R15" s="22" t="s">
        <v>28</v>
      </c>
      <c r="S15" s="21" t="s">
        <v>27</v>
      </c>
      <c r="T15" s="23">
        <v>227</v>
      </c>
    </row>
    <row r="16" spans="1:20" ht="25.5">
      <c r="A16" s="11">
        <v>11</v>
      </c>
      <c r="B16" s="12" t="s">
        <v>65</v>
      </c>
      <c r="C16" s="13" t="s">
        <v>66</v>
      </c>
      <c r="D16" s="24" t="s">
        <v>67</v>
      </c>
      <c r="E16" s="15" t="s">
        <v>68</v>
      </c>
      <c r="F16" s="16">
        <v>2005</v>
      </c>
      <c r="G16" s="17">
        <v>1</v>
      </c>
      <c r="H16" s="17">
        <f t="shared" si="0"/>
        <v>746.96</v>
      </c>
      <c r="I16" s="18" t="s">
        <v>69</v>
      </c>
      <c r="J16" s="17">
        <f t="shared" si="1"/>
        <v>746.96</v>
      </c>
      <c r="K16" s="17">
        <f t="shared" si="2"/>
        <v>859</v>
      </c>
      <c r="L16" s="17"/>
      <c r="M16" s="17"/>
      <c r="N16" s="17"/>
      <c r="O16" s="19"/>
      <c r="P16" s="20"/>
      <c r="Q16" s="21" t="s">
        <v>27</v>
      </c>
      <c r="R16" s="22" t="s">
        <v>28</v>
      </c>
      <c r="S16" s="21" t="s">
        <v>27</v>
      </c>
      <c r="T16" s="23">
        <v>227</v>
      </c>
    </row>
    <row r="17" spans="1:20" ht="51">
      <c r="A17" s="11">
        <v>12</v>
      </c>
      <c r="B17" s="12" t="s">
        <v>70</v>
      </c>
      <c r="C17" s="13" t="s">
        <v>71</v>
      </c>
      <c r="D17" s="24"/>
      <c r="E17" s="15" t="s">
        <v>40</v>
      </c>
      <c r="F17" s="16"/>
      <c r="G17" s="17">
        <v>1</v>
      </c>
      <c r="H17" s="17">
        <f t="shared" si="0"/>
        <v>3490.43</v>
      </c>
      <c r="I17" s="18" t="s">
        <v>41</v>
      </c>
      <c r="J17" s="17">
        <f t="shared" si="1"/>
        <v>3490.43</v>
      </c>
      <c r="K17" s="17">
        <f t="shared" si="2"/>
        <v>4014</v>
      </c>
      <c r="L17" s="17"/>
      <c r="M17" s="17"/>
      <c r="N17" s="17"/>
      <c r="O17" s="19"/>
      <c r="P17" s="20"/>
      <c r="Q17" s="21" t="s">
        <v>27</v>
      </c>
      <c r="R17" s="22" t="s">
        <v>28</v>
      </c>
      <c r="S17" s="21" t="s">
        <v>27</v>
      </c>
      <c r="T17" s="23">
        <v>227</v>
      </c>
    </row>
    <row r="18" spans="1:20" ht="25.5">
      <c r="A18" s="11">
        <v>13</v>
      </c>
      <c r="B18" s="12"/>
      <c r="C18" s="13" t="s">
        <v>72</v>
      </c>
      <c r="D18" s="24"/>
      <c r="E18" s="15" t="s">
        <v>40</v>
      </c>
      <c r="F18" s="16"/>
      <c r="G18" s="17">
        <v>1</v>
      </c>
      <c r="H18" s="17">
        <f t="shared" si="0"/>
        <v>3490.43</v>
      </c>
      <c r="I18" s="18" t="s">
        <v>41</v>
      </c>
      <c r="J18" s="17">
        <f t="shared" si="1"/>
        <v>3490.43</v>
      </c>
      <c r="K18" s="17">
        <f t="shared" si="2"/>
        <v>4014</v>
      </c>
      <c r="L18" s="17"/>
      <c r="M18" s="17"/>
      <c r="N18" s="17"/>
      <c r="O18" s="19"/>
      <c r="P18" s="20"/>
      <c r="Q18" s="21" t="s">
        <v>27</v>
      </c>
      <c r="R18" s="22" t="s">
        <v>28</v>
      </c>
      <c r="S18" s="21" t="s">
        <v>27</v>
      </c>
      <c r="T18" s="23">
        <v>227</v>
      </c>
    </row>
    <row r="19" spans="1:20" ht="102">
      <c r="A19" s="11">
        <v>14</v>
      </c>
      <c r="B19" s="12" t="s">
        <v>73</v>
      </c>
      <c r="C19" s="13" t="s">
        <v>72</v>
      </c>
      <c r="D19" s="24" t="s">
        <v>74</v>
      </c>
      <c r="E19" s="15" t="s">
        <v>75</v>
      </c>
      <c r="F19" s="16">
        <v>2008</v>
      </c>
      <c r="G19" s="17">
        <v>1</v>
      </c>
      <c r="H19" s="17">
        <f t="shared" si="0"/>
        <v>313.04</v>
      </c>
      <c r="I19" s="25">
        <v>360</v>
      </c>
      <c r="J19" s="17">
        <f t="shared" si="1"/>
        <v>313.04</v>
      </c>
      <c r="K19" s="17">
        <f t="shared" si="2"/>
        <v>360</v>
      </c>
      <c r="L19" s="17"/>
      <c r="M19" s="17"/>
      <c r="N19" s="17"/>
      <c r="O19" s="19"/>
      <c r="P19" s="23"/>
      <c r="Q19" s="21" t="s">
        <v>27</v>
      </c>
      <c r="R19" s="22" t="s">
        <v>28</v>
      </c>
      <c r="S19" s="21" t="s">
        <v>27</v>
      </c>
      <c r="T19" s="23">
        <v>227</v>
      </c>
    </row>
    <row r="20" spans="1:20" ht="38.25">
      <c r="A20" s="11">
        <v>15</v>
      </c>
      <c r="B20" s="12" t="s">
        <v>76</v>
      </c>
      <c r="C20" s="13" t="s">
        <v>77</v>
      </c>
      <c r="D20" s="24" t="s">
        <v>78</v>
      </c>
      <c r="E20" s="15" t="s">
        <v>75</v>
      </c>
      <c r="F20" s="16">
        <v>2006</v>
      </c>
      <c r="G20" s="17">
        <v>1</v>
      </c>
      <c r="H20" s="17">
        <f t="shared" si="0"/>
        <v>886.96</v>
      </c>
      <c r="I20" s="25">
        <v>1020</v>
      </c>
      <c r="J20" s="17">
        <f t="shared" si="1"/>
        <v>886.96</v>
      </c>
      <c r="K20" s="17">
        <f t="shared" si="2"/>
        <v>1020</v>
      </c>
      <c r="L20" s="17"/>
      <c r="M20" s="17"/>
      <c r="N20" s="17"/>
      <c r="O20" s="19"/>
      <c r="P20" s="23"/>
      <c r="Q20" s="21" t="s">
        <v>27</v>
      </c>
      <c r="R20" s="22" t="s">
        <v>28</v>
      </c>
      <c r="S20" s="21" t="s">
        <v>27</v>
      </c>
      <c r="T20" s="23">
        <v>227</v>
      </c>
    </row>
    <row r="21" spans="1:20" ht="102">
      <c r="A21" s="11">
        <v>16</v>
      </c>
      <c r="B21" s="12" t="s">
        <v>79</v>
      </c>
      <c r="C21" s="13" t="s">
        <v>80</v>
      </c>
      <c r="D21" s="24" t="s">
        <v>81</v>
      </c>
      <c r="E21" s="15" t="s">
        <v>82</v>
      </c>
      <c r="F21" s="16">
        <v>2009</v>
      </c>
      <c r="G21" s="17">
        <v>1</v>
      </c>
      <c r="H21" s="17">
        <f t="shared" si="0"/>
        <v>434.78</v>
      </c>
      <c r="I21" s="25">
        <v>500</v>
      </c>
      <c r="J21" s="17">
        <f t="shared" si="1"/>
        <v>434.78</v>
      </c>
      <c r="K21" s="17">
        <f t="shared" si="2"/>
        <v>500</v>
      </c>
      <c r="L21" s="17"/>
      <c r="M21" s="17"/>
      <c r="N21" s="17"/>
      <c r="O21" s="19"/>
      <c r="P21" s="23"/>
      <c r="Q21" s="21" t="s">
        <v>27</v>
      </c>
      <c r="R21" s="22" t="s">
        <v>28</v>
      </c>
      <c r="S21" s="21" t="s">
        <v>27</v>
      </c>
      <c r="T21" s="23">
        <v>227</v>
      </c>
    </row>
    <row r="22" spans="1:20" ht="25.5">
      <c r="A22" s="11">
        <v>17</v>
      </c>
      <c r="B22" s="12" t="s">
        <v>83</v>
      </c>
      <c r="C22" s="13" t="s">
        <v>84</v>
      </c>
      <c r="D22" s="24">
        <v>8001016323</v>
      </c>
      <c r="E22" s="15" t="s">
        <v>82</v>
      </c>
      <c r="F22" s="16">
        <v>1997</v>
      </c>
      <c r="G22" s="17">
        <v>1</v>
      </c>
      <c r="H22" s="17">
        <f t="shared" si="0"/>
        <v>173.91</v>
      </c>
      <c r="I22" s="25">
        <v>200</v>
      </c>
      <c r="J22" s="17">
        <f t="shared" si="1"/>
        <v>173.91</v>
      </c>
      <c r="K22" s="17">
        <f t="shared" si="2"/>
        <v>200</v>
      </c>
      <c r="L22" s="17"/>
      <c r="M22" s="17"/>
      <c r="N22" s="17"/>
      <c r="O22" s="19"/>
      <c r="P22" s="23"/>
      <c r="Q22" s="21" t="s">
        <v>27</v>
      </c>
      <c r="R22" s="22" t="s">
        <v>28</v>
      </c>
      <c r="S22" s="21" t="s">
        <v>27</v>
      </c>
      <c r="T22" s="23">
        <v>227</v>
      </c>
    </row>
    <row r="23" spans="1:20" ht="25.5">
      <c r="A23" s="11">
        <v>18</v>
      </c>
      <c r="B23" s="12" t="s">
        <v>85</v>
      </c>
      <c r="C23" s="13" t="s">
        <v>86</v>
      </c>
      <c r="D23" s="24" t="s">
        <v>87</v>
      </c>
      <c r="E23" s="15" t="s">
        <v>82</v>
      </c>
      <c r="F23" s="16">
        <v>2001</v>
      </c>
      <c r="G23" s="17">
        <v>1</v>
      </c>
      <c r="H23" s="17">
        <f t="shared" si="0"/>
        <v>347.83</v>
      </c>
      <c r="I23" s="25">
        <v>400</v>
      </c>
      <c r="J23" s="17">
        <f t="shared" si="1"/>
        <v>347.83</v>
      </c>
      <c r="K23" s="17">
        <f t="shared" si="2"/>
        <v>400</v>
      </c>
      <c r="L23" s="17"/>
      <c r="M23" s="17"/>
      <c r="N23" s="17"/>
      <c r="O23" s="19"/>
      <c r="P23" s="23"/>
      <c r="Q23" s="21" t="s">
        <v>27</v>
      </c>
      <c r="R23" s="22" t="s">
        <v>28</v>
      </c>
      <c r="S23" s="21" t="s">
        <v>27</v>
      </c>
      <c r="T23" s="23">
        <v>227</v>
      </c>
    </row>
    <row r="24" spans="1:20" ht="63.75">
      <c r="A24" s="11">
        <v>19</v>
      </c>
      <c r="B24" s="12" t="s">
        <v>88</v>
      </c>
      <c r="C24" s="13" t="s">
        <v>89</v>
      </c>
      <c r="D24" s="24" t="s">
        <v>90</v>
      </c>
      <c r="E24" s="15" t="s">
        <v>82</v>
      </c>
      <c r="F24" s="16">
        <v>2005</v>
      </c>
      <c r="G24" s="17">
        <v>1</v>
      </c>
      <c r="H24" s="17">
        <f t="shared" si="0"/>
        <v>173.91</v>
      </c>
      <c r="I24" s="25">
        <v>200</v>
      </c>
      <c r="J24" s="17">
        <f t="shared" si="1"/>
        <v>173.91</v>
      </c>
      <c r="K24" s="17">
        <f t="shared" si="2"/>
        <v>200</v>
      </c>
      <c r="L24" s="17"/>
      <c r="M24" s="17"/>
      <c r="N24" s="17"/>
      <c r="O24" s="19"/>
      <c r="P24" s="23"/>
      <c r="Q24" s="21" t="s">
        <v>27</v>
      </c>
      <c r="R24" s="22" t="s">
        <v>28</v>
      </c>
      <c r="S24" s="21" t="s">
        <v>27</v>
      </c>
      <c r="T24" s="23">
        <v>227</v>
      </c>
    </row>
    <row r="25" spans="1:20" ht="25.5">
      <c r="A25" s="11">
        <v>20</v>
      </c>
      <c r="B25" s="12" t="s">
        <v>91</v>
      </c>
      <c r="C25" s="13" t="s">
        <v>92</v>
      </c>
      <c r="D25" s="24" t="s">
        <v>93</v>
      </c>
      <c r="E25" s="15" t="s">
        <v>82</v>
      </c>
      <c r="F25" s="16">
        <v>2006</v>
      </c>
      <c r="G25" s="17">
        <v>1</v>
      </c>
      <c r="H25" s="17">
        <f t="shared" si="0"/>
        <v>173.91</v>
      </c>
      <c r="I25" s="25">
        <v>200</v>
      </c>
      <c r="J25" s="17">
        <f t="shared" si="1"/>
        <v>173.91</v>
      </c>
      <c r="K25" s="17">
        <f t="shared" si="2"/>
        <v>200</v>
      </c>
      <c r="L25" s="17"/>
      <c r="M25" s="17"/>
      <c r="N25" s="17"/>
      <c r="O25" s="19"/>
      <c r="P25" s="23"/>
      <c r="Q25" s="21" t="s">
        <v>27</v>
      </c>
      <c r="R25" s="22" t="s">
        <v>28</v>
      </c>
      <c r="S25" s="21" t="s">
        <v>27</v>
      </c>
      <c r="T25" s="23">
        <v>227</v>
      </c>
    </row>
    <row r="26" spans="1:20" ht="25.5">
      <c r="A26" s="11">
        <v>21</v>
      </c>
      <c r="B26" s="12" t="s">
        <v>94</v>
      </c>
      <c r="C26" s="13" t="s">
        <v>95</v>
      </c>
      <c r="D26" s="24" t="s">
        <v>96</v>
      </c>
      <c r="E26" s="15" t="s">
        <v>97</v>
      </c>
      <c r="F26" s="16">
        <v>2007</v>
      </c>
      <c r="G26" s="17">
        <v>1</v>
      </c>
      <c r="H26" s="17">
        <f t="shared" si="0"/>
        <v>260.87</v>
      </c>
      <c r="I26" s="25">
        <v>300</v>
      </c>
      <c r="J26" s="17">
        <f t="shared" si="1"/>
        <v>260.87</v>
      </c>
      <c r="K26" s="17">
        <f t="shared" si="2"/>
        <v>300</v>
      </c>
      <c r="L26" s="17"/>
      <c r="M26" s="17"/>
      <c r="N26" s="17"/>
      <c r="O26" s="19"/>
      <c r="P26" s="23"/>
      <c r="Q26" s="21" t="s">
        <v>27</v>
      </c>
      <c r="R26" s="22" t="s">
        <v>28</v>
      </c>
      <c r="S26" s="21" t="s">
        <v>27</v>
      </c>
      <c r="T26" s="23">
        <v>227</v>
      </c>
    </row>
    <row r="27" spans="1:20" ht="51">
      <c r="A27" s="11">
        <v>22</v>
      </c>
      <c r="B27" s="12" t="s">
        <v>98</v>
      </c>
      <c r="C27" s="13" t="s">
        <v>99</v>
      </c>
      <c r="D27" s="27">
        <v>9788024512549</v>
      </c>
      <c r="E27" s="15" t="s">
        <v>100</v>
      </c>
      <c r="F27" s="16">
        <v>2007</v>
      </c>
      <c r="G27" s="17">
        <v>1</v>
      </c>
      <c r="H27" s="17">
        <f t="shared" si="0"/>
        <v>347.83</v>
      </c>
      <c r="I27" s="25">
        <v>400</v>
      </c>
      <c r="J27" s="17">
        <f t="shared" si="1"/>
        <v>347.83</v>
      </c>
      <c r="K27" s="17">
        <f t="shared" si="2"/>
        <v>400</v>
      </c>
      <c r="L27" s="17"/>
      <c r="M27" s="17"/>
      <c r="N27" s="17"/>
      <c r="O27" s="19"/>
      <c r="P27" s="23"/>
      <c r="Q27" s="21" t="s">
        <v>27</v>
      </c>
      <c r="R27" s="22" t="s">
        <v>28</v>
      </c>
      <c r="S27" s="21" t="s">
        <v>27</v>
      </c>
      <c r="T27" s="23">
        <v>227</v>
      </c>
    </row>
    <row r="28" spans="1:20" ht="51">
      <c r="A28" s="11">
        <v>23</v>
      </c>
      <c r="B28" s="12" t="s">
        <v>101</v>
      </c>
      <c r="C28" s="13" t="s">
        <v>102</v>
      </c>
      <c r="D28" s="24" t="s">
        <v>103</v>
      </c>
      <c r="E28" s="28" t="s">
        <v>104</v>
      </c>
      <c r="F28" s="16">
        <v>2008</v>
      </c>
      <c r="G28" s="17">
        <v>1</v>
      </c>
      <c r="H28" s="17">
        <f t="shared" si="0"/>
        <v>347.83</v>
      </c>
      <c r="I28" s="25">
        <v>400</v>
      </c>
      <c r="J28" s="17">
        <f t="shared" si="1"/>
        <v>347.83</v>
      </c>
      <c r="K28" s="17">
        <f t="shared" si="2"/>
        <v>400</v>
      </c>
      <c r="L28" s="17"/>
      <c r="M28" s="17"/>
      <c r="N28" s="17"/>
      <c r="O28" s="19"/>
      <c r="P28" s="23"/>
      <c r="Q28" s="21" t="s">
        <v>27</v>
      </c>
      <c r="R28" s="22" t="s">
        <v>28</v>
      </c>
      <c r="S28" s="21" t="s">
        <v>27</v>
      </c>
      <c r="T28" s="23">
        <v>227</v>
      </c>
    </row>
    <row r="29" spans="1:20" ht="25.5">
      <c r="A29" s="11">
        <v>24</v>
      </c>
      <c r="B29" s="12" t="s">
        <v>105</v>
      </c>
      <c r="C29" s="13" t="s">
        <v>106</v>
      </c>
      <c r="D29" s="27" t="s">
        <v>107</v>
      </c>
      <c r="E29" s="15" t="s">
        <v>108</v>
      </c>
      <c r="F29" s="16">
        <v>2007</v>
      </c>
      <c r="G29" s="17">
        <v>1</v>
      </c>
      <c r="H29" s="17">
        <f t="shared" si="0"/>
        <v>173.91</v>
      </c>
      <c r="I29" s="25">
        <v>200</v>
      </c>
      <c r="J29" s="17">
        <f t="shared" si="1"/>
        <v>173.91</v>
      </c>
      <c r="K29" s="17">
        <f t="shared" si="2"/>
        <v>200</v>
      </c>
      <c r="L29" s="17"/>
      <c r="M29" s="17"/>
      <c r="N29" s="17"/>
      <c r="O29" s="19"/>
      <c r="P29" s="23"/>
      <c r="Q29" s="21" t="s">
        <v>27</v>
      </c>
      <c r="R29" s="22" t="s">
        <v>28</v>
      </c>
      <c r="S29" s="21" t="s">
        <v>27</v>
      </c>
      <c r="T29" s="23">
        <v>227</v>
      </c>
    </row>
    <row r="30" spans="1:20" ht="25.5">
      <c r="A30" s="11">
        <v>25</v>
      </c>
      <c r="B30" s="12" t="s">
        <v>109</v>
      </c>
      <c r="C30" s="13" t="s">
        <v>110</v>
      </c>
      <c r="D30" s="24" t="s">
        <v>111</v>
      </c>
      <c r="E30" s="15" t="s">
        <v>112</v>
      </c>
      <c r="F30" s="16">
        <v>2001</v>
      </c>
      <c r="G30" s="17">
        <v>1</v>
      </c>
      <c r="H30" s="17">
        <f t="shared" si="0"/>
        <v>173.91</v>
      </c>
      <c r="I30" s="25">
        <v>200</v>
      </c>
      <c r="J30" s="17">
        <f t="shared" si="1"/>
        <v>173.91</v>
      </c>
      <c r="K30" s="17">
        <f t="shared" si="2"/>
        <v>200</v>
      </c>
      <c r="L30" s="17"/>
      <c r="M30" s="17"/>
      <c r="N30" s="17"/>
      <c r="O30" s="19"/>
      <c r="P30" s="23"/>
      <c r="Q30" s="21" t="s">
        <v>27</v>
      </c>
      <c r="R30" s="22" t="s">
        <v>28</v>
      </c>
      <c r="S30" s="21" t="s">
        <v>27</v>
      </c>
      <c r="T30" s="23">
        <v>227</v>
      </c>
    </row>
    <row r="31" spans="1:20" ht="25.5">
      <c r="A31" s="11">
        <v>26</v>
      </c>
      <c r="B31" s="12" t="s">
        <v>113</v>
      </c>
      <c r="C31" s="13" t="s">
        <v>114</v>
      </c>
      <c r="D31" s="27">
        <v>9788087093337</v>
      </c>
      <c r="E31" s="15" t="s">
        <v>115</v>
      </c>
      <c r="F31" s="16">
        <v>2008</v>
      </c>
      <c r="G31" s="17">
        <v>1</v>
      </c>
      <c r="H31" s="17">
        <f t="shared" si="0"/>
        <v>347.83</v>
      </c>
      <c r="I31" s="25">
        <v>400</v>
      </c>
      <c r="J31" s="17">
        <f t="shared" si="1"/>
        <v>347.83</v>
      </c>
      <c r="K31" s="17">
        <f t="shared" si="2"/>
        <v>400</v>
      </c>
      <c r="L31" s="17"/>
      <c r="M31" s="17"/>
      <c r="N31" s="17"/>
      <c r="O31" s="19"/>
      <c r="P31" s="23"/>
      <c r="Q31" s="21" t="s">
        <v>27</v>
      </c>
      <c r="R31" s="22" t="s">
        <v>28</v>
      </c>
      <c r="S31" s="21" t="s">
        <v>27</v>
      </c>
      <c r="T31" s="23">
        <v>227</v>
      </c>
    </row>
    <row r="32" spans="1:20" ht="38.25">
      <c r="A32" s="11">
        <v>27</v>
      </c>
      <c r="B32" s="12" t="s">
        <v>116</v>
      </c>
      <c r="C32" s="13" t="s">
        <v>117</v>
      </c>
      <c r="D32" s="27" t="s">
        <v>118</v>
      </c>
      <c r="E32" s="28" t="s">
        <v>119</v>
      </c>
      <c r="F32" s="16">
        <v>2012</v>
      </c>
      <c r="G32" s="17">
        <v>1</v>
      </c>
      <c r="H32" s="17">
        <f t="shared" si="0"/>
        <v>386.96</v>
      </c>
      <c r="I32" s="25" t="s">
        <v>120</v>
      </c>
      <c r="J32" s="17">
        <f t="shared" si="1"/>
        <v>386.96</v>
      </c>
      <c r="K32" s="17">
        <f t="shared" si="2"/>
        <v>445</v>
      </c>
      <c r="L32" s="17"/>
      <c r="M32" s="17"/>
      <c r="N32" s="17"/>
      <c r="O32" s="19"/>
      <c r="P32" s="23"/>
      <c r="Q32" s="21" t="s">
        <v>27</v>
      </c>
      <c r="R32" s="22" t="s">
        <v>28</v>
      </c>
      <c r="S32" s="21" t="s">
        <v>27</v>
      </c>
      <c r="T32" s="23">
        <v>227</v>
      </c>
    </row>
    <row r="33" spans="1:20" ht="51">
      <c r="A33" s="11">
        <v>28</v>
      </c>
      <c r="B33" s="12" t="s">
        <v>121</v>
      </c>
      <c r="C33" s="13" t="s">
        <v>122</v>
      </c>
      <c r="D33" s="27" t="s">
        <v>123</v>
      </c>
      <c r="E33" s="15" t="s">
        <v>124</v>
      </c>
      <c r="F33" s="16">
        <v>2009</v>
      </c>
      <c r="G33" s="17">
        <v>1</v>
      </c>
      <c r="H33" s="17">
        <f t="shared" si="0"/>
        <v>190.43</v>
      </c>
      <c r="I33" s="25" t="s">
        <v>125</v>
      </c>
      <c r="J33" s="17">
        <f t="shared" si="1"/>
        <v>190.43</v>
      </c>
      <c r="K33" s="17">
        <f t="shared" si="2"/>
        <v>219</v>
      </c>
      <c r="L33" s="17"/>
      <c r="M33" s="17"/>
      <c r="N33" s="17"/>
      <c r="O33" s="19"/>
      <c r="P33" s="23"/>
      <c r="Q33" s="21" t="s">
        <v>27</v>
      </c>
      <c r="R33" s="22" t="s">
        <v>28</v>
      </c>
      <c r="S33" s="21" t="s">
        <v>27</v>
      </c>
      <c r="T33" s="23">
        <v>234</v>
      </c>
    </row>
    <row r="34" spans="1:20" ht="25.5">
      <c r="A34" s="11">
        <v>29</v>
      </c>
      <c r="B34" s="12" t="s">
        <v>126</v>
      </c>
      <c r="C34" s="13" t="s">
        <v>127</v>
      </c>
      <c r="D34" s="27">
        <v>8086022935</v>
      </c>
      <c r="E34" s="15" t="s">
        <v>128</v>
      </c>
      <c r="F34" s="16">
        <v>2004</v>
      </c>
      <c r="G34" s="17">
        <v>1</v>
      </c>
      <c r="H34" s="17">
        <f t="shared" si="0"/>
        <v>176.52</v>
      </c>
      <c r="I34" s="25">
        <v>203</v>
      </c>
      <c r="J34" s="17">
        <f t="shared" si="1"/>
        <v>176.52</v>
      </c>
      <c r="K34" s="17">
        <f t="shared" si="2"/>
        <v>203</v>
      </c>
      <c r="L34" s="17"/>
      <c r="M34" s="17"/>
      <c r="N34" s="17"/>
      <c r="O34" s="19"/>
      <c r="P34" s="23"/>
      <c r="Q34" s="21" t="s">
        <v>27</v>
      </c>
      <c r="R34" s="22" t="s">
        <v>28</v>
      </c>
      <c r="S34" s="21" t="s">
        <v>27</v>
      </c>
      <c r="T34" s="23">
        <v>234</v>
      </c>
    </row>
    <row r="35" spans="1:20" ht="25.5">
      <c r="A35" s="11">
        <v>30</v>
      </c>
      <c r="B35" s="12" t="s">
        <v>129</v>
      </c>
      <c r="C35" s="13" t="s">
        <v>130</v>
      </c>
      <c r="D35" s="27">
        <v>8024727838</v>
      </c>
      <c r="E35" s="15" t="s">
        <v>124</v>
      </c>
      <c r="F35" s="16">
        <v>2009</v>
      </c>
      <c r="G35" s="17">
        <v>1</v>
      </c>
      <c r="H35" s="17">
        <f t="shared" si="0"/>
        <v>329.57</v>
      </c>
      <c r="I35" s="25" t="s">
        <v>131</v>
      </c>
      <c r="J35" s="17">
        <f t="shared" si="1"/>
        <v>329.57</v>
      </c>
      <c r="K35" s="17">
        <f t="shared" si="2"/>
        <v>379</v>
      </c>
      <c r="L35" s="17"/>
      <c r="M35" s="17"/>
      <c r="N35" s="17"/>
      <c r="O35" s="19"/>
      <c r="P35" s="23"/>
      <c r="Q35" s="21" t="s">
        <v>27</v>
      </c>
      <c r="R35" s="22" t="s">
        <v>28</v>
      </c>
      <c r="S35" s="21" t="s">
        <v>27</v>
      </c>
      <c r="T35" s="23">
        <v>234</v>
      </c>
    </row>
    <row r="36" spans="1:20" ht="25.5">
      <c r="A36" s="11">
        <v>31</v>
      </c>
      <c r="B36" s="12" t="s">
        <v>132</v>
      </c>
      <c r="C36" s="13" t="s">
        <v>133</v>
      </c>
      <c r="D36" s="27">
        <v>8072623117</v>
      </c>
      <c r="E36" s="15" t="s">
        <v>134</v>
      </c>
      <c r="F36" s="16">
        <v>2005</v>
      </c>
      <c r="G36" s="17">
        <v>1</v>
      </c>
      <c r="H36" s="17">
        <f t="shared" si="0"/>
        <v>1304.35</v>
      </c>
      <c r="I36" s="29" t="s">
        <v>135</v>
      </c>
      <c r="J36" s="17">
        <f t="shared" si="1"/>
        <v>1304.35</v>
      </c>
      <c r="K36" s="17">
        <f t="shared" si="2"/>
        <v>1500</v>
      </c>
      <c r="L36" s="17"/>
      <c r="M36" s="17"/>
      <c r="N36" s="17"/>
      <c r="O36" s="19"/>
      <c r="P36" s="23"/>
      <c r="Q36" s="21" t="s">
        <v>27</v>
      </c>
      <c r="R36" s="22" t="s">
        <v>28</v>
      </c>
      <c r="S36" s="21" t="s">
        <v>27</v>
      </c>
      <c r="T36" s="23">
        <v>234</v>
      </c>
    </row>
    <row r="37" spans="1:20" ht="89.25">
      <c r="A37" s="11">
        <v>32</v>
      </c>
      <c r="B37" s="12" t="s">
        <v>136</v>
      </c>
      <c r="C37" s="13" t="s">
        <v>137</v>
      </c>
      <c r="D37" s="27"/>
      <c r="E37" s="15"/>
      <c r="F37" s="16" t="s">
        <v>138</v>
      </c>
      <c r="G37" s="17">
        <v>1</v>
      </c>
      <c r="H37" s="17">
        <f t="shared" si="0"/>
        <v>3510.43</v>
      </c>
      <c r="I37" s="25">
        <v>4037</v>
      </c>
      <c r="J37" s="17">
        <f t="shared" si="1"/>
        <v>3510.43</v>
      </c>
      <c r="K37" s="17">
        <f t="shared" si="2"/>
        <v>4037</v>
      </c>
      <c r="L37" s="17"/>
      <c r="M37" s="17"/>
      <c r="N37" s="17"/>
      <c r="O37" s="19"/>
      <c r="P37" s="23"/>
      <c r="Q37" s="21" t="s">
        <v>27</v>
      </c>
      <c r="R37" s="22" t="s">
        <v>28</v>
      </c>
      <c r="S37" s="21" t="s">
        <v>27</v>
      </c>
      <c r="T37" s="23">
        <v>234</v>
      </c>
    </row>
    <row r="38" spans="1:20" ht="38.25">
      <c r="A38" s="11">
        <v>33</v>
      </c>
      <c r="B38" s="12" t="s">
        <v>139</v>
      </c>
      <c r="C38" s="13" t="s">
        <v>140</v>
      </c>
      <c r="D38" s="27" t="s">
        <v>141</v>
      </c>
      <c r="E38" s="15" t="s">
        <v>142</v>
      </c>
      <c r="F38" s="16">
        <v>2006</v>
      </c>
      <c r="G38" s="17">
        <v>4</v>
      </c>
      <c r="H38" s="17">
        <f t="shared" si="0"/>
        <v>1043.48</v>
      </c>
      <c r="I38" s="17" t="s">
        <v>143</v>
      </c>
      <c r="J38" s="17">
        <f t="shared" si="1"/>
        <v>4173.92</v>
      </c>
      <c r="K38" s="17">
        <f t="shared" si="2"/>
        <v>4800</v>
      </c>
      <c r="L38" s="17"/>
      <c r="M38" s="17"/>
      <c r="N38" s="17"/>
      <c r="O38" s="19"/>
      <c r="P38" s="23"/>
      <c r="Q38" s="21" t="s">
        <v>27</v>
      </c>
      <c r="R38" s="22" t="s">
        <v>28</v>
      </c>
      <c r="S38" s="21" t="s">
        <v>27</v>
      </c>
      <c r="T38" s="23">
        <v>234</v>
      </c>
    </row>
    <row r="39" spans="1:20" ht="38.25">
      <c r="A39" s="11">
        <v>34</v>
      </c>
      <c r="B39" s="12" t="s">
        <v>139</v>
      </c>
      <c r="C39" s="13" t="s">
        <v>144</v>
      </c>
      <c r="D39" s="27" t="s">
        <v>145</v>
      </c>
      <c r="E39" s="15" t="s">
        <v>142</v>
      </c>
      <c r="F39" s="16">
        <v>2005</v>
      </c>
      <c r="G39" s="17">
        <v>1</v>
      </c>
      <c r="H39" s="17">
        <f t="shared" si="0"/>
        <v>713.04</v>
      </c>
      <c r="I39" s="25" t="s">
        <v>146</v>
      </c>
      <c r="J39" s="17">
        <f t="shared" si="1"/>
        <v>713.04</v>
      </c>
      <c r="K39" s="17">
        <f t="shared" si="2"/>
        <v>820</v>
      </c>
      <c r="L39" s="17"/>
      <c r="M39" s="17"/>
      <c r="N39" s="17"/>
      <c r="O39" s="19"/>
      <c r="P39" s="23"/>
      <c r="Q39" s="21" t="s">
        <v>27</v>
      </c>
      <c r="R39" s="22" t="s">
        <v>28</v>
      </c>
      <c r="S39" s="21" t="s">
        <v>27</v>
      </c>
      <c r="T39" s="23">
        <v>234</v>
      </c>
    </row>
    <row r="40" spans="1:20" ht="38.25">
      <c r="A40" s="11">
        <v>35</v>
      </c>
      <c r="B40" s="12" t="s">
        <v>139</v>
      </c>
      <c r="C40" s="13" t="s">
        <v>147</v>
      </c>
      <c r="D40" s="27" t="s">
        <v>148</v>
      </c>
      <c r="E40" s="15" t="s">
        <v>142</v>
      </c>
      <c r="F40" s="16">
        <v>2010</v>
      </c>
      <c r="G40" s="17">
        <v>3</v>
      </c>
      <c r="H40" s="17">
        <f t="shared" si="0"/>
        <v>1173.91</v>
      </c>
      <c r="I40" s="17" t="s">
        <v>149</v>
      </c>
      <c r="J40" s="17">
        <f t="shared" si="1"/>
        <v>3521.7300000000005</v>
      </c>
      <c r="K40" s="17">
        <f t="shared" si="2"/>
        <v>4050</v>
      </c>
      <c r="L40" s="17"/>
      <c r="M40" s="17"/>
      <c r="N40" s="17"/>
      <c r="O40" s="19"/>
      <c r="P40" s="23"/>
      <c r="Q40" s="21" t="s">
        <v>27</v>
      </c>
      <c r="R40" s="22" t="s">
        <v>28</v>
      </c>
      <c r="S40" s="21" t="s">
        <v>27</v>
      </c>
      <c r="T40" s="23">
        <v>234</v>
      </c>
    </row>
    <row r="41" spans="1:20" ht="89.25">
      <c r="A41" s="11">
        <v>36</v>
      </c>
      <c r="B41" s="30" t="s">
        <v>150</v>
      </c>
      <c r="C41" s="13" t="s">
        <v>151</v>
      </c>
      <c r="D41" s="27" t="s">
        <v>152</v>
      </c>
      <c r="E41" s="15" t="s">
        <v>153</v>
      </c>
      <c r="F41" s="16">
        <v>2012</v>
      </c>
      <c r="G41" s="17">
        <v>1</v>
      </c>
      <c r="H41" s="17">
        <f t="shared" si="0"/>
        <v>513.04</v>
      </c>
      <c r="I41" s="25" t="s">
        <v>154</v>
      </c>
      <c r="J41" s="17">
        <f t="shared" si="1"/>
        <v>513.04</v>
      </c>
      <c r="K41" s="17">
        <f t="shared" si="2"/>
        <v>590</v>
      </c>
      <c r="L41" s="17"/>
      <c r="M41" s="17"/>
      <c r="N41" s="17"/>
      <c r="O41" s="19"/>
      <c r="P41" s="23"/>
      <c r="Q41" s="21" t="s">
        <v>27</v>
      </c>
      <c r="R41" s="22" t="s">
        <v>28</v>
      </c>
      <c r="S41" s="21" t="s">
        <v>27</v>
      </c>
      <c r="T41" s="23">
        <v>234</v>
      </c>
    </row>
    <row r="42" spans="1:20" ht="51">
      <c r="A42" s="11">
        <v>37</v>
      </c>
      <c r="B42" s="12" t="s">
        <v>155</v>
      </c>
      <c r="C42" s="13" t="s">
        <v>156</v>
      </c>
      <c r="D42" s="27" t="s">
        <v>152</v>
      </c>
      <c r="E42" s="15" t="s">
        <v>153</v>
      </c>
      <c r="F42" s="16">
        <v>2012</v>
      </c>
      <c r="G42" s="17">
        <v>3</v>
      </c>
      <c r="H42" s="17">
        <f t="shared" si="0"/>
        <v>513.04</v>
      </c>
      <c r="I42" s="25" t="s">
        <v>154</v>
      </c>
      <c r="J42" s="17">
        <f t="shared" si="1"/>
        <v>1539.12</v>
      </c>
      <c r="K42" s="17">
        <f t="shared" si="2"/>
        <v>1770</v>
      </c>
      <c r="L42" s="17"/>
      <c r="M42" s="17"/>
      <c r="N42" s="17"/>
      <c r="O42" s="19"/>
      <c r="P42" s="23"/>
      <c r="Q42" s="21" t="s">
        <v>27</v>
      </c>
      <c r="R42" s="22" t="s">
        <v>28</v>
      </c>
      <c r="S42" s="21" t="s">
        <v>27</v>
      </c>
      <c r="T42" s="23">
        <v>221</v>
      </c>
    </row>
    <row r="43" spans="1:20" ht="38.25">
      <c r="A43" s="11">
        <v>38</v>
      </c>
      <c r="B43" s="12" t="s">
        <v>139</v>
      </c>
      <c r="C43" s="13" t="s">
        <v>144</v>
      </c>
      <c r="D43" s="27" t="s">
        <v>145</v>
      </c>
      <c r="E43" s="15" t="s">
        <v>142</v>
      </c>
      <c r="F43" s="16">
        <v>2005</v>
      </c>
      <c r="G43" s="17">
        <v>1</v>
      </c>
      <c r="H43" s="17">
        <f t="shared" si="0"/>
        <v>713.04</v>
      </c>
      <c r="I43" s="25" t="s">
        <v>146</v>
      </c>
      <c r="J43" s="17">
        <f t="shared" si="1"/>
        <v>713.04</v>
      </c>
      <c r="K43" s="17">
        <f t="shared" si="2"/>
        <v>820</v>
      </c>
      <c r="L43" s="17"/>
      <c r="M43" s="17"/>
      <c r="N43" s="17"/>
      <c r="O43" s="19"/>
      <c r="P43" s="23"/>
      <c r="Q43" s="21" t="s">
        <v>27</v>
      </c>
      <c r="R43" s="22" t="s">
        <v>28</v>
      </c>
      <c r="S43" s="21" t="s">
        <v>27</v>
      </c>
      <c r="T43" s="23">
        <v>221</v>
      </c>
    </row>
    <row r="44" spans="1:20" ht="38.25">
      <c r="A44" s="11">
        <v>39</v>
      </c>
      <c r="B44" s="12" t="s">
        <v>139</v>
      </c>
      <c r="C44" s="13" t="s">
        <v>140</v>
      </c>
      <c r="D44" s="27" t="s">
        <v>141</v>
      </c>
      <c r="E44" s="15" t="s">
        <v>142</v>
      </c>
      <c r="F44" s="16">
        <v>2006</v>
      </c>
      <c r="G44" s="17">
        <v>1</v>
      </c>
      <c r="H44" s="17">
        <f t="shared" si="0"/>
        <v>1043.48</v>
      </c>
      <c r="I44" s="25" t="s">
        <v>143</v>
      </c>
      <c r="J44" s="17">
        <f t="shared" si="1"/>
        <v>1043.48</v>
      </c>
      <c r="K44" s="17">
        <f t="shared" si="2"/>
        <v>1200</v>
      </c>
      <c r="L44" s="17"/>
      <c r="M44" s="17"/>
      <c r="N44" s="17"/>
      <c r="O44" s="19"/>
      <c r="P44" s="23"/>
      <c r="Q44" s="21" t="s">
        <v>27</v>
      </c>
      <c r="R44" s="22" t="s">
        <v>28</v>
      </c>
      <c r="S44" s="21" t="s">
        <v>27</v>
      </c>
      <c r="T44" s="23">
        <v>221</v>
      </c>
    </row>
    <row r="45" spans="1:20" ht="38.25">
      <c r="A45" s="11">
        <v>40</v>
      </c>
      <c r="B45" s="12" t="s">
        <v>139</v>
      </c>
      <c r="C45" s="13" t="s">
        <v>157</v>
      </c>
      <c r="D45" s="27" t="s">
        <v>148</v>
      </c>
      <c r="E45" s="15" t="s">
        <v>142</v>
      </c>
      <c r="F45" s="16">
        <v>2010</v>
      </c>
      <c r="G45" s="17">
        <v>1</v>
      </c>
      <c r="H45" s="17">
        <f t="shared" si="0"/>
        <v>1173.91</v>
      </c>
      <c r="I45" s="25" t="s">
        <v>149</v>
      </c>
      <c r="J45" s="17">
        <f t="shared" si="1"/>
        <v>1173.91</v>
      </c>
      <c r="K45" s="17">
        <f t="shared" si="2"/>
        <v>1350</v>
      </c>
      <c r="L45" s="17"/>
      <c r="M45" s="17"/>
      <c r="N45" s="17"/>
      <c r="O45" s="19"/>
      <c r="P45" s="23"/>
      <c r="Q45" s="21" t="s">
        <v>27</v>
      </c>
      <c r="R45" s="22" t="s">
        <v>28</v>
      </c>
      <c r="S45" s="21" t="s">
        <v>27</v>
      </c>
      <c r="T45" s="23">
        <v>221</v>
      </c>
    </row>
    <row r="46" spans="1:20" ht="51">
      <c r="A46" s="11">
        <v>41</v>
      </c>
      <c r="B46" s="12" t="s">
        <v>158</v>
      </c>
      <c r="C46" s="13" t="s">
        <v>159</v>
      </c>
      <c r="D46" s="27">
        <v>8024610361</v>
      </c>
      <c r="E46" s="15" t="s">
        <v>160</v>
      </c>
      <c r="F46" s="16">
        <v>2005</v>
      </c>
      <c r="G46" s="17">
        <v>2</v>
      </c>
      <c r="H46" s="17">
        <f t="shared" si="0"/>
        <v>413.91</v>
      </c>
      <c r="I46" s="25" t="s">
        <v>161</v>
      </c>
      <c r="J46" s="17">
        <f t="shared" si="1"/>
        <v>827.82</v>
      </c>
      <c r="K46" s="17">
        <f t="shared" si="2"/>
        <v>952</v>
      </c>
      <c r="L46" s="17"/>
      <c r="M46" s="17"/>
      <c r="N46" s="17"/>
      <c r="O46" s="19"/>
      <c r="P46" s="23"/>
      <c r="Q46" s="21" t="s">
        <v>27</v>
      </c>
      <c r="R46" s="22" t="s">
        <v>28</v>
      </c>
      <c r="S46" s="21" t="s">
        <v>27</v>
      </c>
      <c r="T46" s="23">
        <v>221</v>
      </c>
    </row>
    <row r="47" spans="1:20" ht="51">
      <c r="A47" s="11">
        <v>42</v>
      </c>
      <c r="B47" s="12" t="s">
        <v>162</v>
      </c>
      <c r="C47" s="13" t="s">
        <v>163</v>
      </c>
      <c r="D47" s="27">
        <v>9788020020215</v>
      </c>
      <c r="E47" s="15" t="s">
        <v>164</v>
      </c>
      <c r="F47" s="16">
        <v>2013</v>
      </c>
      <c r="G47" s="17">
        <v>5</v>
      </c>
      <c r="H47" s="17">
        <f t="shared" si="0"/>
        <v>217.39</v>
      </c>
      <c r="I47" s="25" t="s">
        <v>165</v>
      </c>
      <c r="J47" s="17">
        <f t="shared" si="1"/>
        <v>1086.9499999999998</v>
      </c>
      <c r="K47" s="17">
        <f t="shared" si="2"/>
        <v>1250</v>
      </c>
      <c r="L47" s="17"/>
      <c r="M47" s="17"/>
      <c r="N47" s="17"/>
      <c r="O47" s="19"/>
      <c r="P47" s="23"/>
      <c r="Q47" s="21" t="s">
        <v>27</v>
      </c>
      <c r="R47" s="22" t="s">
        <v>28</v>
      </c>
      <c r="S47" s="21" t="s">
        <v>27</v>
      </c>
      <c r="T47" s="23">
        <v>221</v>
      </c>
    </row>
    <row r="48" spans="1:20" ht="191.25">
      <c r="A48" s="11">
        <v>43</v>
      </c>
      <c r="B48" s="12" t="s">
        <v>166</v>
      </c>
      <c r="C48" s="13" t="s">
        <v>167</v>
      </c>
      <c r="D48" s="27">
        <v>8072622560</v>
      </c>
      <c r="E48" s="15" t="s">
        <v>168</v>
      </c>
      <c r="F48" s="16">
        <v>2004</v>
      </c>
      <c r="G48" s="17">
        <v>1</v>
      </c>
      <c r="H48" s="17">
        <f t="shared" si="0"/>
        <v>869.57</v>
      </c>
      <c r="I48" s="25">
        <v>1000</v>
      </c>
      <c r="J48" s="17">
        <f t="shared" si="1"/>
        <v>869.57</v>
      </c>
      <c r="K48" s="17">
        <f t="shared" si="2"/>
        <v>1000</v>
      </c>
      <c r="L48" s="17"/>
      <c r="M48" s="17"/>
      <c r="N48" s="17"/>
      <c r="O48" s="19"/>
      <c r="P48" s="23"/>
      <c r="Q48" s="21" t="s">
        <v>27</v>
      </c>
      <c r="R48" s="22" t="s">
        <v>28</v>
      </c>
      <c r="S48" s="21" t="s">
        <v>27</v>
      </c>
      <c r="T48" s="23">
        <v>221</v>
      </c>
    </row>
    <row r="49" spans="1:20" ht="25.5">
      <c r="A49" s="11">
        <v>44</v>
      </c>
      <c r="B49" s="12" t="s">
        <v>169</v>
      </c>
      <c r="C49" s="13" t="s">
        <v>170</v>
      </c>
      <c r="D49" s="27">
        <v>9788072627707</v>
      </c>
      <c r="E49" s="15" t="s">
        <v>168</v>
      </c>
      <c r="F49" s="16">
        <v>2011</v>
      </c>
      <c r="G49" s="17">
        <v>3</v>
      </c>
      <c r="H49" s="17">
        <f t="shared" si="0"/>
        <v>782.61</v>
      </c>
      <c r="I49" s="25">
        <v>900</v>
      </c>
      <c r="J49" s="17">
        <f t="shared" si="1"/>
        <v>2347.83</v>
      </c>
      <c r="K49" s="17">
        <f t="shared" si="2"/>
        <v>2700</v>
      </c>
      <c r="L49" s="17"/>
      <c r="M49" s="17"/>
      <c r="N49" s="17"/>
      <c r="O49" s="19"/>
      <c r="P49" s="23"/>
      <c r="Q49" s="21" t="s">
        <v>27</v>
      </c>
      <c r="R49" s="22" t="s">
        <v>28</v>
      </c>
      <c r="S49" s="21" t="s">
        <v>27</v>
      </c>
      <c r="T49" s="23">
        <v>221</v>
      </c>
    </row>
    <row r="50" spans="1:20" ht="38.25">
      <c r="A50" s="11">
        <v>45</v>
      </c>
      <c r="B50" s="12" t="s">
        <v>169</v>
      </c>
      <c r="C50" s="13" t="s">
        <v>171</v>
      </c>
      <c r="D50" s="27">
        <v>8072623419</v>
      </c>
      <c r="E50" s="15" t="s">
        <v>168</v>
      </c>
      <c r="F50" s="16">
        <v>2005</v>
      </c>
      <c r="G50" s="17">
        <v>3</v>
      </c>
      <c r="H50" s="17">
        <f t="shared" si="0"/>
        <v>1043.48</v>
      </c>
      <c r="I50" s="25">
        <v>1200</v>
      </c>
      <c r="J50" s="17">
        <f t="shared" si="1"/>
        <v>3130.44</v>
      </c>
      <c r="K50" s="17">
        <f t="shared" si="2"/>
        <v>3600</v>
      </c>
      <c r="L50" s="17"/>
      <c r="M50" s="17"/>
      <c r="N50" s="17"/>
      <c r="O50" s="19"/>
      <c r="P50" s="23"/>
      <c r="Q50" s="21" t="s">
        <v>27</v>
      </c>
      <c r="R50" s="22" t="s">
        <v>28</v>
      </c>
      <c r="S50" s="21" t="s">
        <v>27</v>
      </c>
      <c r="T50" s="23">
        <v>221</v>
      </c>
    </row>
    <row r="51" spans="1:20" ht="38.25">
      <c r="A51" s="11">
        <v>46</v>
      </c>
      <c r="B51" s="30" t="s">
        <v>172</v>
      </c>
      <c r="C51" s="13" t="s">
        <v>173</v>
      </c>
      <c r="D51" s="27" t="s">
        <v>174</v>
      </c>
      <c r="E51" s="15" t="s">
        <v>175</v>
      </c>
      <c r="F51" s="16">
        <v>2012</v>
      </c>
      <c r="G51" s="17">
        <v>5</v>
      </c>
      <c r="H51" s="17">
        <f t="shared" si="0"/>
        <v>194.78</v>
      </c>
      <c r="I51" s="25" t="s">
        <v>176</v>
      </c>
      <c r="J51" s="17">
        <f t="shared" si="1"/>
        <v>973.9</v>
      </c>
      <c r="K51" s="17">
        <f t="shared" si="2"/>
        <v>1120</v>
      </c>
      <c r="L51" s="17"/>
      <c r="M51" s="17"/>
      <c r="N51" s="17"/>
      <c r="O51" s="19"/>
      <c r="P51" s="23"/>
      <c r="Q51" s="21" t="s">
        <v>27</v>
      </c>
      <c r="R51" s="22" t="s">
        <v>28</v>
      </c>
      <c r="S51" s="21" t="s">
        <v>27</v>
      </c>
      <c r="T51" s="23">
        <v>221</v>
      </c>
    </row>
    <row r="52" spans="1:20" ht="38.25">
      <c r="A52" s="11">
        <v>47</v>
      </c>
      <c r="B52" s="30" t="s">
        <v>177</v>
      </c>
      <c r="C52" s="13" t="s">
        <v>170</v>
      </c>
      <c r="D52" s="27" t="s">
        <v>178</v>
      </c>
      <c r="E52" s="15" t="s">
        <v>168</v>
      </c>
      <c r="F52" s="16">
        <v>2012</v>
      </c>
      <c r="G52" s="17">
        <v>1</v>
      </c>
      <c r="H52" s="17">
        <f t="shared" si="0"/>
        <v>782.61</v>
      </c>
      <c r="I52" s="25" t="s">
        <v>179</v>
      </c>
      <c r="J52" s="17">
        <f t="shared" si="1"/>
        <v>782.61</v>
      </c>
      <c r="K52" s="17">
        <f t="shared" si="2"/>
        <v>900</v>
      </c>
      <c r="L52" s="17"/>
      <c r="M52" s="17"/>
      <c r="N52" s="17"/>
      <c r="O52" s="19"/>
      <c r="P52" s="23"/>
      <c r="Q52" s="21" t="s">
        <v>27</v>
      </c>
      <c r="R52" s="22" t="s">
        <v>28</v>
      </c>
      <c r="S52" s="21" t="s">
        <v>27</v>
      </c>
      <c r="T52" s="23">
        <v>221</v>
      </c>
    </row>
    <row r="53" spans="1:20" ht="38.25">
      <c r="A53" s="11">
        <v>48</v>
      </c>
      <c r="B53" s="12" t="s">
        <v>180</v>
      </c>
      <c r="C53" s="13" t="s">
        <v>181</v>
      </c>
      <c r="D53" s="27" t="s">
        <v>182</v>
      </c>
      <c r="E53" s="28" t="s">
        <v>183</v>
      </c>
      <c r="F53" s="16">
        <v>2011</v>
      </c>
      <c r="G53" s="17">
        <v>5</v>
      </c>
      <c r="H53" s="17">
        <f t="shared" si="0"/>
        <v>362.61</v>
      </c>
      <c r="I53" s="25" t="s">
        <v>184</v>
      </c>
      <c r="J53" s="17">
        <f t="shared" si="1"/>
        <v>1813.0500000000002</v>
      </c>
      <c r="K53" s="17">
        <f t="shared" si="2"/>
        <v>2085</v>
      </c>
      <c r="L53" s="17"/>
      <c r="M53" s="17"/>
      <c r="N53" s="17"/>
      <c r="O53" s="19"/>
      <c r="P53" s="23"/>
      <c r="Q53" s="21" t="s">
        <v>27</v>
      </c>
      <c r="R53" s="22" t="s">
        <v>28</v>
      </c>
      <c r="S53" s="21" t="s">
        <v>27</v>
      </c>
      <c r="T53" s="23">
        <v>221</v>
      </c>
    </row>
    <row r="54" spans="1:20" ht="76.5">
      <c r="A54" s="11">
        <v>49</v>
      </c>
      <c r="B54" s="12" t="s">
        <v>185</v>
      </c>
      <c r="C54" s="13" t="s">
        <v>186</v>
      </c>
      <c r="D54" s="27" t="s">
        <v>187</v>
      </c>
      <c r="E54" s="28" t="s">
        <v>188</v>
      </c>
      <c r="F54" s="16">
        <v>2011</v>
      </c>
      <c r="G54" s="17">
        <v>4</v>
      </c>
      <c r="H54" s="17">
        <f t="shared" si="0"/>
        <v>175.65</v>
      </c>
      <c r="I54" s="25">
        <v>202</v>
      </c>
      <c r="J54" s="17">
        <f t="shared" si="1"/>
        <v>702.6</v>
      </c>
      <c r="K54" s="17">
        <f t="shared" si="2"/>
        <v>808</v>
      </c>
      <c r="L54" s="17"/>
      <c r="M54" s="17"/>
      <c r="N54" s="17"/>
      <c r="O54" s="19"/>
      <c r="P54" s="23"/>
      <c r="Q54" s="21" t="s">
        <v>27</v>
      </c>
      <c r="R54" s="22" t="s">
        <v>28</v>
      </c>
      <c r="S54" s="21" t="s">
        <v>27</v>
      </c>
      <c r="T54" s="23">
        <v>221</v>
      </c>
    </row>
    <row r="55" spans="1:20" ht="25.5">
      <c r="A55" s="11">
        <v>50</v>
      </c>
      <c r="B55" s="12" t="s">
        <v>189</v>
      </c>
      <c r="C55" s="13" t="s">
        <v>190</v>
      </c>
      <c r="D55" s="27" t="s">
        <v>191</v>
      </c>
      <c r="E55" s="15" t="s">
        <v>124</v>
      </c>
      <c r="F55" s="16">
        <v>2009</v>
      </c>
      <c r="G55" s="17">
        <v>3</v>
      </c>
      <c r="H55" s="17">
        <f t="shared" si="0"/>
        <v>251.3</v>
      </c>
      <c r="I55" s="25" t="s">
        <v>192</v>
      </c>
      <c r="J55" s="17">
        <f t="shared" si="1"/>
        <v>753.9000000000001</v>
      </c>
      <c r="K55" s="17">
        <f t="shared" si="2"/>
        <v>867</v>
      </c>
      <c r="L55" s="17"/>
      <c r="M55" s="17"/>
      <c r="N55" s="17"/>
      <c r="O55" s="19"/>
      <c r="P55" s="23"/>
      <c r="Q55" s="21" t="s">
        <v>27</v>
      </c>
      <c r="R55" s="22" t="s">
        <v>28</v>
      </c>
      <c r="S55" s="21" t="s">
        <v>27</v>
      </c>
      <c r="T55" s="23">
        <v>221</v>
      </c>
    </row>
    <row r="56" spans="1:20" ht="38.25">
      <c r="A56" s="11">
        <v>51</v>
      </c>
      <c r="B56" s="12" t="s">
        <v>193</v>
      </c>
      <c r="C56" s="13" t="s">
        <v>194</v>
      </c>
      <c r="D56" s="27" t="s">
        <v>195</v>
      </c>
      <c r="E56" s="15" t="s">
        <v>124</v>
      </c>
      <c r="F56" s="16">
        <v>2010</v>
      </c>
      <c r="G56" s="17">
        <v>1</v>
      </c>
      <c r="H56" s="17">
        <f t="shared" si="0"/>
        <v>433.91</v>
      </c>
      <c r="I56" s="25" t="s">
        <v>37</v>
      </c>
      <c r="J56" s="17">
        <f t="shared" si="1"/>
        <v>433.91</v>
      </c>
      <c r="K56" s="17">
        <f t="shared" si="2"/>
        <v>499</v>
      </c>
      <c r="L56" s="17"/>
      <c r="M56" s="17"/>
      <c r="N56" s="17"/>
      <c r="O56" s="19"/>
      <c r="P56" s="23"/>
      <c r="Q56" s="21" t="s">
        <v>27</v>
      </c>
      <c r="R56" s="22" t="s">
        <v>28</v>
      </c>
      <c r="S56" s="21" t="s">
        <v>27</v>
      </c>
      <c r="T56" s="23">
        <v>554</v>
      </c>
    </row>
    <row r="57" spans="1:20" ht="38.25">
      <c r="A57" s="11">
        <v>52</v>
      </c>
      <c r="B57" s="12"/>
      <c r="C57" s="13" t="s">
        <v>196</v>
      </c>
      <c r="D57" s="27" t="s">
        <v>197</v>
      </c>
      <c r="E57" s="15" t="s">
        <v>198</v>
      </c>
      <c r="F57" s="16"/>
      <c r="G57" s="17">
        <v>1</v>
      </c>
      <c r="H57" s="17">
        <f t="shared" si="0"/>
        <v>315.65</v>
      </c>
      <c r="I57" s="25" t="s">
        <v>199</v>
      </c>
      <c r="J57" s="17">
        <f t="shared" si="1"/>
        <v>315.65</v>
      </c>
      <c r="K57" s="17">
        <f t="shared" si="2"/>
        <v>363</v>
      </c>
      <c r="L57" s="17"/>
      <c r="M57" s="17"/>
      <c r="N57" s="17"/>
      <c r="O57" s="19"/>
      <c r="P57" s="23"/>
      <c r="Q57" s="21" t="s">
        <v>27</v>
      </c>
      <c r="R57" s="22" t="s">
        <v>28</v>
      </c>
      <c r="S57" s="21" t="s">
        <v>27</v>
      </c>
      <c r="T57" s="23">
        <v>554</v>
      </c>
    </row>
    <row r="58" spans="1:20" ht="25.5">
      <c r="A58" s="11">
        <v>53</v>
      </c>
      <c r="B58" s="12" t="s">
        <v>200</v>
      </c>
      <c r="C58" s="13" t="s">
        <v>201</v>
      </c>
      <c r="D58" s="27" t="s">
        <v>202</v>
      </c>
      <c r="E58" s="15" t="s">
        <v>203</v>
      </c>
      <c r="F58" s="16">
        <v>2012</v>
      </c>
      <c r="G58" s="17">
        <v>1</v>
      </c>
      <c r="H58" s="17">
        <f t="shared" si="0"/>
        <v>138.26</v>
      </c>
      <c r="I58" s="25" t="s">
        <v>204</v>
      </c>
      <c r="J58" s="17">
        <f t="shared" si="1"/>
        <v>138.26</v>
      </c>
      <c r="K58" s="17">
        <f t="shared" si="2"/>
        <v>159</v>
      </c>
      <c r="L58" s="17"/>
      <c r="M58" s="17"/>
      <c r="N58" s="17"/>
      <c r="O58" s="19"/>
      <c r="P58" s="23"/>
      <c r="Q58" s="21" t="s">
        <v>27</v>
      </c>
      <c r="R58" s="22" t="s">
        <v>28</v>
      </c>
      <c r="S58" s="21" t="s">
        <v>27</v>
      </c>
      <c r="T58" s="23">
        <v>554</v>
      </c>
    </row>
    <row r="59" spans="1:20" ht="25.5">
      <c r="A59" s="11">
        <v>54</v>
      </c>
      <c r="B59" s="12" t="s">
        <v>205</v>
      </c>
      <c r="C59" s="13" t="s">
        <v>206</v>
      </c>
      <c r="D59" s="27" t="s">
        <v>207</v>
      </c>
      <c r="E59" s="15" t="s">
        <v>208</v>
      </c>
      <c r="F59" s="16">
        <v>2009</v>
      </c>
      <c r="G59" s="17">
        <v>1</v>
      </c>
      <c r="H59" s="17">
        <f t="shared" si="0"/>
        <v>513.04</v>
      </c>
      <c r="I59" s="25" t="s">
        <v>154</v>
      </c>
      <c r="J59" s="17">
        <f t="shared" si="1"/>
        <v>513.04</v>
      </c>
      <c r="K59" s="17">
        <f t="shared" si="2"/>
        <v>590</v>
      </c>
      <c r="L59" s="17"/>
      <c r="M59" s="17"/>
      <c r="N59" s="17"/>
      <c r="O59" s="19"/>
      <c r="P59" s="23"/>
      <c r="Q59" s="21" t="s">
        <v>27</v>
      </c>
      <c r="R59" s="22" t="s">
        <v>28</v>
      </c>
      <c r="S59" s="21" t="s">
        <v>27</v>
      </c>
      <c r="T59" s="23">
        <v>554</v>
      </c>
    </row>
    <row r="60" spans="1:20" ht="25.5">
      <c r="A60" s="11">
        <v>55</v>
      </c>
      <c r="B60" s="12"/>
      <c r="C60" s="13" t="s">
        <v>209</v>
      </c>
      <c r="D60" s="27" t="s">
        <v>210</v>
      </c>
      <c r="E60" s="15" t="s">
        <v>211</v>
      </c>
      <c r="F60" s="16">
        <v>2008</v>
      </c>
      <c r="G60" s="17">
        <v>1</v>
      </c>
      <c r="H60" s="17">
        <f t="shared" si="0"/>
        <v>346.96</v>
      </c>
      <c r="I60" s="25" t="s">
        <v>212</v>
      </c>
      <c r="J60" s="17">
        <f t="shared" si="1"/>
        <v>346.96</v>
      </c>
      <c r="K60" s="17">
        <f t="shared" si="2"/>
        <v>399</v>
      </c>
      <c r="L60" s="17"/>
      <c r="M60" s="17"/>
      <c r="N60" s="17"/>
      <c r="O60" s="19"/>
      <c r="P60" s="23"/>
      <c r="Q60" s="21" t="s">
        <v>27</v>
      </c>
      <c r="R60" s="22" t="s">
        <v>28</v>
      </c>
      <c r="S60" s="21" t="s">
        <v>27</v>
      </c>
      <c r="T60" s="23">
        <v>554</v>
      </c>
    </row>
    <row r="61" spans="1:20" ht="25.5">
      <c r="A61" s="11">
        <v>56</v>
      </c>
      <c r="B61" s="12" t="s">
        <v>213</v>
      </c>
      <c r="C61" s="13" t="s">
        <v>214</v>
      </c>
      <c r="D61" s="27" t="s">
        <v>215</v>
      </c>
      <c r="E61" s="15" t="s">
        <v>216</v>
      </c>
      <c r="F61" s="16">
        <v>2004</v>
      </c>
      <c r="G61" s="17">
        <v>1</v>
      </c>
      <c r="H61" s="17">
        <f t="shared" si="0"/>
        <v>112.17</v>
      </c>
      <c r="I61" s="25" t="s">
        <v>217</v>
      </c>
      <c r="J61" s="17">
        <f t="shared" si="1"/>
        <v>112.17</v>
      </c>
      <c r="K61" s="17">
        <f t="shared" si="2"/>
        <v>129</v>
      </c>
      <c r="L61" s="17"/>
      <c r="M61" s="17"/>
      <c r="N61" s="17"/>
      <c r="O61" s="19"/>
      <c r="P61" s="23"/>
      <c r="Q61" s="21" t="s">
        <v>27</v>
      </c>
      <c r="R61" s="22" t="s">
        <v>28</v>
      </c>
      <c r="S61" s="21" t="s">
        <v>27</v>
      </c>
      <c r="T61" s="23">
        <v>554</v>
      </c>
    </row>
    <row r="62" spans="1:20" ht="51">
      <c r="A62" s="11">
        <v>57</v>
      </c>
      <c r="B62" s="12" t="s">
        <v>218</v>
      </c>
      <c r="C62" s="13" t="s">
        <v>219</v>
      </c>
      <c r="D62" s="27" t="s">
        <v>220</v>
      </c>
      <c r="E62" s="15" t="s">
        <v>221</v>
      </c>
      <c r="F62" s="16">
        <v>2012</v>
      </c>
      <c r="G62" s="17">
        <v>1</v>
      </c>
      <c r="H62" s="17">
        <f t="shared" si="0"/>
        <v>1129.57</v>
      </c>
      <c r="I62" s="25" t="s">
        <v>222</v>
      </c>
      <c r="J62" s="17">
        <f t="shared" si="1"/>
        <v>1129.57</v>
      </c>
      <c r="K62" s="17">
        <f t="shared" si="2"/>
        <v>1299</v>
      </c>
      <c r="L62" s="17"/>
      <c r="M62" s="17"/>
      <c r="N62" s="17"/>
      <c r="O62" s="19"/>
      <c r="P62" s="23"/>
      <c r="Q62" s="21" t="s">
        <v>27</v>
      </c>
      <c r="R62" s="22" t="s">
        <v>28</v>
      </c>
      <c r="S62" s="21" t="s">
        <v>27</v>
      </c>
      <c r="T62" s="23">
        <v>554</v>
      </c>
    </row>
    <row r="63" spans="1:20" ht="76.5">
      <c r="A63" s="11">
        <v>58</v>
      </c>
      <c r="B63" s="12" t="s">
        <v>223</v>
      </c>
      <c r="C63" s="13" t="s">
        <v>224</v>
      </c>
      <c r="D63" s="27" t="s">
        <v>225</v>
      </c>
      <c r="E63" s="15" t="s">
        <v>124</v>
      </c>
      <c r="F63" s="16">
        <v>2012</v>
      </c>
      <c r="G63" s="17">
        <v>1</v>
      </c>
      <c r="H63" s="17">
        <f t="shared" si="0"/>
        <v>868.7</v>
      </c>
      <c r="I63" s="25">
        <v>999</v>
      </c>
      <c r="J63" s="17">
        <f t="shared" si="1"/>
        <v>868.7</v>
      </c>
      <c r="K63" s="17">
        <f t="shared" si="2"/>
        <v>999</v>
      </c>
      <c r="L63" s="17"/>
      <c r="M63" s="17"/>
      <c r="N63" s="17"/>
      <c r="O63" s="19"/>
      <c r="P63" s="23"/>
      <c r="Q63" s="21" t="s">
        <v>27</v>
      </c>
      <c r="R63" s="22" t="s">
        <v>28</v>
      </c>
      <c r="S63" s="21" t="s">
        <v>27</v>
      </c>
      <c r="T63" s="23">
        <v>239</v>
      </c>
    </row>
    <row r="64" spans="1:20" ht="51">
      <c r="A64" s="11">
        <v>59</v>
      </c>
      <c r="B64" s="12" t="s">
        <v>226</v>
      </c>
      <c r="C64" s="13" t="s">
        <v>227</v>
      </c>
      <c r="D64" s="27" t="s">
        <v>228</v>
      </c>
      <c r="E64" s="15" t="s">
        <v>168</v>
      </c>
      <c r="F64" s="16">
        <v>2013</v>
      </c>
      <c r="G64" s="17">
        <v>1</v>
      </c>
      <c r="H64" s="17">
        <f t="shared" si="0"/>
        <v>1304.35</v>
      </c>
      <c r="I64" s="25">
        <v>1500</v>
      </c>
      <c r="J64" s="17">
        <f t="shared" si="1"/>
        <v>1304.35</v>
      </c>
      <c r="K64" s="17">
        <f t="shared" si="2"/>
        <v>1500</v>
      </c>
      <c r="L64" s="17"/>
      <c r="M64" s="17"/>
      <c r="N64" s="17"/>
      <c r="O64" s="19"/>
      <c r="P64" s="23"/>
      <c r="Q64" s="21" t="s">
        <v>27</v>
      </c>
      <c r="R64" s="22" t="s">
        <v>28</v>
      </c>
      <c r="S64" s="21" t="s">
        <v>27</v>
      </c>
      <c r="T64" s="23">
        <v>239</v>
      </c>
    </row>
    <row r="65" spans="1:20" ht="165.75">
      <c r="A65" s="11">
        <v>60</v>
      </c>
      <c r="B65" s="12" t="s">
        <v>229</v>
      </c>
      <c r="C65" s="13" t="s">
        <v>230</v>
      </c>
      <c r="D65" s="27" t="s">
        <v>231</v>
      </c>
      <c r="E65" s="15" t="s">
        <v>232</v>
      </c>
      <c r="F65" s="16">
        <v>2010</v>
      </c>
      <c r="G65" s="17">
        <v>1</v>
      </c>
      <c r="H65" s="17">
        <f t="shared" si="0"/>
        <v>1303.48</v>
      </c>
      <c r="I65" s="17" t="s">
        <v>233</v>
      </c>
      <c r="J65" s="17">
        <f t="shared" si="1"/>
        <v>1303.48</v>
      </c>
      <c r="K65" s="17">
        <f t="shared" si="2"/>
        <v>1499</v>
      </c>
      <c r="L65" s="17"/>
      <c r="M65" s="17"/>
      <c r="N65" s="17"/>
      <c r="O65" s="19"/>
      <c r="P65" s="23"/>
      <c r="Q65" s="21" t="s">
        <v>27</v>
      </c>
      <c r="R65" s="22" t="s">
        <v>28</v>
      </c>
      <c r="S65" s="21" t="s">
        <v>27</v>
      </c>
      <c r="T65" s="23">
        <v>239</v>
      </c>
    </row>
    <row r="66" spans="1:20" ht="51">
      <c r="A66" s="11">
        <v>61</v>
      </c>
      <c r="B66" s="12" t="s">
        <v>234</v>
      </c>
      <c r="C66" s="13" t="s">
        <v>235</v>
      </c>
      <c r="D66" s="27" t="s">
        <v>236</v>
      </c>
      <c r="E66" s="15" t="s">
        <v>168</v>
      </c>
      <c r="F66" s="16">
        <v>2010</v>
      </c>
      <c r="G66" s="17">
        <v>1</v>
      </c>
      <c r="H66" s="17">
        <f t="shared" si="0"/>
        <v>773.91</v>
      </c>
      <c r="I66" s="17" t="s">
        <v>237</v>
      </c>
      <c r="J66" s="17">
        <f t="shared" si="1"/>
        <v>773.91</v>
      </c>
      <c r="K66" s="17">
        <f t="shared" si="2"/>
        <v>890</v>
      </c>
      <c r="L66" s="17"/>
      <c r="M66" s="17"/>
      <c r="N66" s="17"/>
      <c r="O66" s="19"/>
      <c r="P66" s="23"/>
      <c r="Q66" s="21" t="s">
        <v>27</v>
      </c>
      <c r="R66" s="22" t="s">
        <v>28</v>
      </c>
      <c r="S66" s="21" t="s">
        <v>27</v>
      </c>
      <c r="T66" s="23">
        <v>239</v>
      </c>
    </row>
    <row r="67" spans="1:20" ht="76.5">
      <c r="A67" s="11">
        <v>62</v>
      </c>
      <c r="B67" s="12" t="s">
        <v>238</v>
      </c>
      <c r="C67" s="13" t="s">
        <v>224</v>
      </c>
      <c r="D67" s="27" t="s">
        <v>239</v>
      </c>
      <c r="E67" s="15" t="s">
        <v>240</v>
      </c>
      <c r="F67" s="16">
        <v>2012</v>
      </c>
      <c r="G67" s="17">
        <v>5</v>
      </c>
      <c r="H67" s="17">
        <f t="shared" si="0"/>
        <v>868.7</v>
      </c>
      <c r="I67" s="17" t="s">
        <v>241</v>
      </c>
      <c r="J67" s="17">
        <f t="shared" si="1"/>
        <v>4343.5</v>
      </c>
      <c r="K67" s="17">
        <f t="shared" si="2"/>
        <v>4995</v>
      </c>
      <c r="L67" s="17"/>
      <c r="M67" s="17"/>
      <c r="N67" s="17"/>
      <c r="O67" s="19"/>
      <c r="P67" s="23"/>
      <c r="Q67" s="21" t="s">
        <v>27</v>
      </c>
      <c r="R67" s="22" t="s">
        <v>28</v>
      </c>
      <c r="S67" s="21" t="s">
        <v>27</v>
      </c>
      <c r="T67" s="23">
        <v>239</v>
      </c>
    </row>
    <row r="68" spans="1:20" ht="38.25">
      <c r="A68" s="11">
        <v>63</v>
      </c>
      <c r="B68" s="12" t="s">
        <v>242</v>
      </c>
      <c r="C68" s="13" t="s">
        <v>243</v>
      </c>
      <c r="D68" s="27" t="s">
        <v>244</v>
      </c>
      <c r="E68" s="15" t="s">
        <v>245</v>
      </c>
      <c r="F68" s="16">
        <v>2011</v>
      </c>
      <c r="G68" s="17">
        <v>5</v>
      </c>
      <c r="H68" s="17">
        <f t="shared" si="0"/>
        <v>200</v>
      </c>
      <c r="I68" s="17" t="s">
        <v>246</v>
      </c>
      <c r="J68" s="17">
        <f t="shared" si="1"/>
        <v>1000</v>
      </c>
      <c r="K68" s="17">
        <f t="shared" si="2"/>
        <v>1150</v>
      </c>
      <c r="L68" s="17"/>
      <c r="M68" s="17"/>
      <c r="N68" s="17"/>
      <c r="O68" s="19"/>
      <c r="P68" s="23"/>
      <c r="Q68" s="21" t="s">
        <v>27</v>
      </c>
      <c r="R68" s="22" t="s">
        <v>28</v>
      </c>
      <c r="S68" s="21" t="s">
        <v>27</v>
      </c>
      <c r="T68" s="23">
        <v>239</v>
      </c>
    </row>
    <row r="69" spans="1:20" ht="25.5">
      <c r="A69" s="11">
        <v>64</v>
      </c>
      <c r="B69" s="12" t="s">
        <v>247</v>
      </c>
      <c r="C69" s="13" t="s">
        <v>248</v>
      </c>
      <c r="D69" s="27" t="s">
        <v>249</v>
      </c>
      <c r="E69" s="15" t="s">
        <v>250</v>
      </c>
      <c r="F69" s="16">
        <v>2012</v>
      </c>
      <c r="G69" s="17">
        <v>5</v>
      </c>
      <c r="H69" s="17">
        <f t="shared" si="0"/>
        <v>146.96</v>
      </c>
      <c r="I69" s="17" t="s">
        <v>251</v>
      </c>
      <c r="J69" s="17">
        <f t="shared" si="1"/>
        <v>734.8000000000001</v>
      </c>
      <c r="K69" s="17">
        <f t="shared" si="2"/>
        <v>845</v>
      </c>
      <c r="L69" s="17"/>
      <c r="M69" s="17"/>
      <c r="N69" s="17"/>
      <c r="O69" s="19"/>
      <c r="P69" s="23"/>
      <c r="Q69" s="21" t="s">
        <v>27</v>
      </c>
      <c r="R69" s="22" t="s">
        <v>28</v>
      </c>
      <c r="S69" s="21" t="s">
        <v>27</v>
      </c>
      <c r="T69" s="23">
        <v>239</v>
      </c>
    </row>
    <row r="70" spans="1:20" ht="25.5">
      <c r="A70" s="11">
        <v>65</v>
      </c>
      <c r="B70" s="12" t="s">
        <v>247</v>
      </c>
      <c r="C70" s="13" t="s">
        <v>252</v>
      </c>
      <c r="D70" s="31" t="s">
        <v>253</v>
      </c>
      <c r="E70" s="28" t="s">
        <v>254</v>
      </c>
      <c r="F70" s="16">
        <v>2005</v>
      </c>
      <c r="G70" s="17">
        <v>5</v>
      </c>
      <c r="H70" s="17">
        <f t="shared" si="0"/>
        <v>148.7</v>
      </c>
      <c r="I70" s="17" t="s">
        <v>255</v>
      </c>
      <c r="J70" s="17">
        <f t="shared" si="1"/>
        <v>743.5</v>
      </c>
      <c r="K70" s="17">
        <f t="shared" si="2"/>
        <v>855</v>
      </c>
      <c r="L70" s="17"/>
      <c r="M70" s="17"/>
      <c r="N70" s="17"/>
      <c r="O70" s="19"/>
      <c r="P70" s="23"/>
      <c r="Q70" s="21" t="s">
        <v>27</v>
      </c>
      <c r="R70" s="22" t="s">
        <v>28</v>
      </c>
      <c r="S70" s="21" t="s">
        <v>27</v>
      </c>
      <c r="T70" s="23">
        <v>239</v>
      </c>
    </row>
    <row r="71" spans="1:20" ht="63.75">
      <c r="A71" s="11">
        <v>66</v>
      </c>
      <c r="B71" s="12" t="s">
        <v>256</v>
      </c>
      <c r="C71" s="13" t="s">
        <v>257</v>
      </c>
      <c r="D71" s="27" t="s">
        <v>258</v>
      </c>
      <c r="E71" s="15" t="s">
        <v>259</v>
      </c>
      <c r="F71" s="16">
        <v>2010</v>
      </c>
      <c r="G71" s="17">
        <v>1</v>
      </c>
      <c r="H71" s="17">
        <f aca="true" t="shared" si="3" ref="H71:H72">ROUND(I71/1.15,2)</f>
        <v>195.65</v>
      </c>
      <c r="I71" s="25" t="s">
        <v>260</v>
      </c>
      <c r="J71" s="17">
        <f aca="true" t="shared" si="4" ref="J71:J72">PRODUCT(G71:H71)</f>
        <v>195.65</v>
      </c>
      <c r="K71" s="17">
        <f t="shared" si="2"/>
        <v>225</v>
      </c>
      <c r="L71" s="17"/>
      <c r="M71" s="17"/>
      <c r="N71" s="17"/>
      <c r="O71" s="19"/>
      <c r="P71" s="23"/>
      <c r="Q71" s="21" t="s">
        <v>27</v>
      </c>
      <c r="R71" s="22" t="s">
        <v>28</v>
      </c>
      <c r="S71" s="21" t="s">
        <v>27</v>
      </c>
      <c r="T71" s="23">
        <v>217</v>
      </c>
    </row>
    <row r="72" spans="1:20" ht="89.25">
      <c r="A72" s="11">
        <v>67</v>
      </c>
      <c r="B72" s="12" t="s">
        <v>261</v>
      </c>
      <c r="C72" s="13" t="s">
        <v>262</v>
      </c>
      <c r="D72" s="27" t="s">
        <v>263</v>
      </c>
      <c r="E72" s="15" t="s">
        <v>264</v>
      </c>
      <c r="F72" s="16">
        <v>2012</v>
      </c>
      <c r="G72" s="17">
        <v>1</v>
      </c>
      <c r="H72" s="17">
        <f t="shared" si="3"/>
        <v>613.04</v>
      </c>
      <c r="I72" s="32" t="s">
        <v>265</v>
      </c>
      <c r="J72" s="17">
        <f t="shared" si="4"/>
        <v>613.04</v>
      </c>
      <c r="K72" s="17">
        <f t="shared" si="2"/>
        <v>705</v>
      </c>
      <c r="L72" s="17"/>
      <c r="M72" s="17"/>
      <c r="N72" s="17"/>
      <c r="O72" s="19"/>
      <c r="P72" s="23"/>
      <c r="Q72" s="21" t="s">
        <v>27</v>
      </c>
      <c r="R72" s="22" t="s">
        <v>28</v>
      </c>
      <c r="S72" s="21" t="s">
        <v>27</v>
      </c>
      <c r="T72" s="23">
        <v>217</v>
      </c>
    </row>
    <row r="73" spans="10:11" ht="15">
      <c r="J73" s="33">
        <f>SUM(J6:J72)</f>
        <v>69154.78000000003</v>
      </c>
      <c r="K73" s="33">
        <f>SUM(K6:K72)</f>
        <v>79528</v>
      </c>
    </row>
    <row r="75" spans="3:4" ht="15">
      <c r="C75" s="34" t="s">
        <v>11</v>
      </c>
      <c r="D75" s="35">
        <v>69154.78</v>
      </c>
    </row>
    <row r="76" spans="3:4" ht="15">
      <c r="C76" s="34" t="s">
        <v>266</v>
      </c>
      <c r="D76" s="36">
        <v>79528</v>
      </c>
    </row>
    <row r="77" spans="3:4" ht="15">
      <c r="C77" s="34"/>
      <c r="D77" s="34"/>
    </row>
    <row r="78" spans="3:4" ht="15">
      <c r="C78" s="34" t="s">
        <v>267</v>
      </c>
      <c r="D78" s="34"/>
    </row>
    <row r="79" spans="3:4" ht="15">
      <c r="C79" s="34" t="s">
        <v>268</v>
      </c>
      <c r="D79" s="34"/>
    </row>
    <row r="80" spans="3:4" ht="15">
      <c r="C80" s="34" t="s">
        <v>269</v>
      </c>
      <c r="D80" s="34"/>
    </row>
  </sheetData>
  <mergeCells count="2">
    <mergeCell ref="A1:T1"/>
    <mergeCell ref="A2:T2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DMt3GpKOvpuWdaV6twFDVvsj/fc=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dNMKQBQcvKI53hQdSn6cafowUFk=</DigestValue>
    </Reference>
  </SignedInfo>
  <SignatureValue>kNSt9EYdrdrtThF0mudaZ8eAEVKRkNkmt96Y+IJci7LWmJmBI7wGssgNcXu+rdNPvpDyI4eeX8ZO
2GM+ECdN2z+QRt9G2b73hUsxoWgHmTVV3A+qZlfY1nAS8t28z2nc1D+/4wzXrn5XEMulS+qu+WBc
xH25Qo8Kq1jCioDHOB8sSco5En/Eksmu4n4zl6biufv40sCnKd4TB3nDteSl7T8UJwXqDV9ic5wv
wY5WQK64RuRKDfUYpEMpCFkbCqOxjDns4VlARaTvX/yvnwR9uv+KyQLVfCm7YbWDshs94Rap/Q2+
rumZ+5r6kq8FDbXHAWpyAkLufFrIQ3K1wRy6AA==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W4tvUQReKedDsN0U3NjdZOk3MQ8=</DigestValue>
      </Reference>
      <Reference URI="/xl/drawings/vmlDrawing1.vml?ContentType=application/vnd.openxmlformats-officedocument.vmlDrawing">
        <DigestMethod Algorithm="http://www.w3.org/2000/09/xmldsig#sha1"/>
        <DigestValue>d0XLvKPePUOQn5YMqN6vPDhG19U=</DigestValue>
      </Reference>
      <Reference URI="/xl/sharedStrings.xml?ContentType=application/vnd.openxmlformats-officedocument.spreadsheetml.sharedStrings+xml">
        <DigestMethod Algorithm="http://www.w3.org/2000/09/xmldsig#sha1"/>
        <DigestValue>7uon1c+FbOSwtfNgxz0cdp4B4uw=</DigestValue>
      </Reference>
      <Reference URI="/xl/styles.xml?ContentType=application/vnd.openxmlformats-officedocument.spreadsheetml.styles+xml">
        <DigestMethod Algorithm="http://www.w3.org/2000/09/xmldsig#sha1"/>
        <DigestValue>Nv2gJzfLw8aY3uT2hFnKoNI0YwU=</DigestValue>
      </Reference>
      <Reference URI="/xl/comments1.xml?ContentType=application/vnd.openxmlformats-officedocument.spreadsheetml.comments+xml">
        <DigestMethod Algorithm="http://www.w3.org/2000/09/xmldsig#sha1"/>
        <DigestValue>/XFvc3STb0smxXPkQFpPkve7vvw=</DigestValue>
      </Reference>
      <Reference URI="/xl/worksheets/sheet1.xml?ContentType=application/vnd.openxmlformats-officedocument.spreadsheetml.worksheet+xml">
        <DigestMethod Algorithm="http://www.w3.org/2000/09/xmldsig#sha1"/>
        <DigestValue>NXpVurjOZtX5HSDkoDB07PX5Rbo=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ajWTvPYIKqw7CeYpYA8OHXusgrw=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2013-08-05T12:25:52Z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2013-08-05T12:25:52Z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2013-08-02T11:51:28Z</dcterms:created>
  <dcterms:modified xsi:type="dcterms:W3CDTF">2013-08-05T12:25:52Z</dcterms:modified>
  <cp:category/>
  <cp:version/>
  <cp:contentType/>
  <cp:contentStatus/>
</cp:coreProperties>
</file>