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85" windowWidth="19440" windowHeight="9795" activeTab="0"/>
  </bookViews>
  <sheets>
    <sheet name="Propagační předměty_poptávka" sheetId="1" r:id="rId1"/>
  </sheets>
  <definedNames/>
  <calcPr calcId="145621"/>
</workbook>
</file>

<file path=xl/sharedStrings.xml><?xml version="1.0" encoding="utf-8"?>
<sst xmlns="http://schemas.openxmlformats.org/spreadsheetml/2006/main" count="56" uniqueCount="52">
  <si>
    <t>Projekt</t>
  </si>
  <si>
    <t>Popis</t>
  </si>
  <si>
    <t>Počet ks</t>
  </si>
  <si>
    <t>Č.</t>
  </si>
  <si>
    <t>Název projektu:</t>
  </si>
  <si>
    <t>Reg. č.:</t>
  </si>
  <si>
    <t>Kontaktní osoba:</t>
  </si>
  <si>
    <t>Předmět</t>
  </si>
  <si>
    <t>Maximálně přípustná cena bez DPH / ks</t>
  </si>
  <si>
    <t>Celkem bez DPH</t>
  </si>
  <si>
    <t>Celkem vč. DPH</t>
  </si>
  <si>
    <t>DPH 21 %</t>
  </si>
  <si>
    <t>Celkem</t>
  </si>
  <si>
    <t>Kuličkové pero velkoobsahové</t>
  </si>
  <si>
    <t>kuličkové pero stříbrné se zelenou rukojetí</t>
  </si>
  <si>
    <t>Vesta flecová</t>
  </si>
  <si>
    <t xml:space="preserve">barva: stříbrná +zelená ,černý potisk  www.mendelu.cz </t>
  </si>
  <si>
    <t>flecová vesta na zip , vel.M</t>
  </si>
  <si>
    <t>flecová vesta na zip , vel.L</t>
  </si>
  <si>
    <t>flecová vesta na zip , vel.XL</t>
  </si>
  <si>
    <t xml:space="preserve">Digitální hodiny </t>
  </si>
  <si>
    <t xml:space="preserve"> barva : stříbrná ,materiál:  plast , černé logo univerzity</t>
  </si>
  <si>
    <t>Sudoku hra</t>
  </si>
  <si>
    <t>digitální stolní  hodiny</t>
  </si>
  <si>
    <t>elektronická hra SUDOKU</t>
  </si>
  <si>
    <t>Taška s logem univerzity</t>
  </si>
  <si>
    <t>papírová taška s papírovým krouceným uchem </t>
  </si>
  <si>
    <t>PE taška ,zpevněný průhmat+složené dno</t>
  </si>
  <si>
    <t>rozměr: 32x13x42 cm,  barva: světle zelená,  bílé logo univerzity</t>
  </si>
  <si>
    <t>rozměr: 35x50 cm,  barva:  zelená,  bílé logo univerzity</t>
  </si>
  <si>
    <t>Vlhčené ubrousky</t>
  </si>
  <si>
    <t>vlhčené ubrousky v obalu po 10 kusech</t>
  </si>
  <si>
    <t>rozměr: 15x10 cm, barva: stříbrná, černé logo univerzity + www.mendelu.cz</t>
  </si>
  <si>
    <t>Blok A5 linka spirálový</t>
  </si>
  <si>
    <t xml:space="preserve"> www.mendelu.cz, na dalších listech  logo univerzity</t>
  </si>
  <si>
    <t>linkovaný spirál. blok o formátu A5 (50 listů) s logem univerzity na hlavní stránce +</t>
  </si>
  <si>
    <t>Ing. Jan Horák- centrální sklad MENDELU ,            Ing. Kateřina Brettschneiderová -kancléřství ( grafická úprava)</t>
  </si>
  <si>
    <t>Reklamní předměty pro centrální sklad  MENDELU</t>
  </si>
  <si>
    <t>Stolní meteostanice</t>
  </si>
  <si>
    <t>stolní meteostanice s funkcí času,budíku,snooze,kalendáře a teploměru C/F,</t>
  </si>
  <si>
    <t>www.mendelu.cz</t>
  </si>
  <si>
    <t xml:space="preserve">rozměr: min. 8 x 1,1 x 8 cm, materiál:plast, barva: stříbrná , černé logo univerzity  </t>
  </si>
  <si>
    <t>barva: černá nebo grafitově šedá s logem univerzity výšivka jednobarevná,materiál: polyester, gram. 285 g/m2 </t>
  </si>
  <si>
    <t>barva: černá nebo grafitově šedá s logem univerzity výšivka jednobarevná; materiál: polyester, gram. 285 g/m2 </t>
  </si>
  <si>
    <t>barva: černá nebo grafitově šedá s logem univerzity výšivka jednobarevná;materiál: polyester, gram. 285 g/m2 </t>
  </si>
  <si>
    <t xml:space="preserve">barva: různá  ,černý ( stříbrný ) potisk  www.mendelu.cz </t>
  </si>
  <si>
    <t>Propiska</t>
  </si>
  <si>
    <t>propiska s tenkým hrotem 0,5  mm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</si>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</sst>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3.2"/>
      <color indexed="12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ck"/>
      <bottom style="medium"/>
    </border>
    <border>
      <left/>
      <right style="thin"/>
      <top style="thick"/>
      <bottom style="thick"/>
    </border>
    <border>
      <left style="medium"/>
      <right style="medium"/>
      <top style="medium"/>
      <bottom style="medium"/>
    </border>
    <border>
      <left/>
      <right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70">
    <xf numFmtId="0" fontId="0" fillId="0" borderId="0" xfId="0"/>
    <xf numFmtId="0" fontId="0" fillId="0" borderId="1" xfId="0" applyBorder="1"/>
    <xf numFmtId="0" fontId="2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4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/>
    <xf numFmtId="49" fontId="2" fillId="0" borderId="0" xfId="0" applyNumberFormat="1" applyFont="1"/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0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Border="1"/>
    <xf numFmtId="4" fontId="0" fillId="0" borderId="2" xfId="0" applyNumberFormat="1" applyBorder="1" applyAlignment="1">
      <alignment horizontal="center" wrapText="1"/>
    </xf>
    <xf numFmtId="4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9" fontId="2" fillId="0" borderId="6" xfId="0" applyNumberFormat="1" applyFont="1" applyBorder="1"/>
    <xf numFmtId="49" fontId="2" fillId="0" borderId="11" xfId="0" applyNumberFormat="1" applyFont="1" applyBorder="1"/>
    <xf numFmtId="49" fontId="2" fillId="0" borderId="11" xfId="0" applyNumberFormat="1" applyFont="1" applyBorder="1" applyAlignment="1">
      <alignment wrapText="1"/>
    </xf>
    <xf numFmtId="49" fontId="5" fillId="0" borderId="4" xfId="20" applyNumberFormat="1" applyBorder="1" applyAlignment="1" applyProtection="1">
      <alignment wrapText="1"/>
      <protection/>
    </xf>
    <xf numFmtId="0" fontId="2" fillId="0" borderId="5" xfId="0" applyFont="1" applyBorder="1" applyAlignment="1">
      <alignment wrapText="1"/>
    </xf>
    <xf numFmtId="4" fontId="0" fillId="0" borderId="12" xfId="0" applyNumberFormat="1" applyBorder="1" applyAlignment="1">
      <alignment horizontal="center"/>
    </xf>
    <xf numFmtId="0" fontId="0" fillId="0" borderId="11" xfId="0" applyBorder="1"/>
    <xf numFmtId="4" fontId="0" fillId="2" borderId="11" xfId="0" applyNumberForma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6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" fontId="0" fillId="0" borderId="11" xfId="0" applyNumberFormat="1" applyBorder="1"/>
    <xf numFmtId="0" fontId="0" fillId="0" borderId="19" xfId="0" applyBorder="1"/>
    <xf numFmtId="0" fontId="0" fillId="0" borderId="17" xfId="0" applyBorder="1"/>
    <xf numFmtId="4" fontId="6" fillId="0" borderId="11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ndelu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2"/>
  <sheetViews>
    <sheetView tabSelected="1" zoomScale="120" zoomScaleNormal="120" workbookViewId="0" topLeftCell="A21">
      <selection activeCell="D35" sqref="D35"/>
    </sheetView>
  </sheetViews>
  <sheetFormatPr defaultColWidth="9.140625" defaultRowHeight="15"/>
  <cols>
    <col min="1" max="1" width="18.421875" style="0" customWidth="1"/>
    <col min="2" max="2" width="3.28125" style="4" customWidth="1"/>
    <col min="3" max="3" width="27.421875" style="17" customWidth="1"/>
    <col min="4" max="4" width="58.28125" style="0" bestFit="1" customWidth="1"/>
    <col min="5" max="5" width="8.421875" style="5" customWidth="1"/>
    <col min="6" max="6" width="14.28125" style="3" customWidth="1"/>
    <col min="7" max="7" width="14.8515625" style="3" customWidth="1"/>
    <col min="8" max="9" width="14.57421875" style="3" customWidth="1"/>
    <col min="10" max="10" width="10.28125" style="0" customWidth="1"/>
    <col min="11" max="11" width="10.8515625" style="0" customWidth="1"/>
    <col min="12" max="12" width="11.140625" style="0" customWidth="1"/>
    <col min="13" max="13" width="10.57421875" style="0" customWidth="1"/>
  </cols>
  <sheetData>
    <row r="3" spans="1:9" ht="15">
      <c r="A3" s="52"/>
      <c r="B3" s="52"/>
      <c r="C3" s="52"/>
      <c r="D3" s="52"/>
      <c r="E3" s="52"/>
      <c r="F3" s="52"/>
      <c r="G3" s="52"/>
      <c r="H3" s="52"/>
      <c r="I3" s="52"/>
    </row>
    <row r="4" spans="1:9" ht="15">
      <c r="A4" s="52"/>
      <c r="B4" s="52"/>
      <c r="C4" s="52"/>
      <c r="D4" s="52"/>
      <c r="E4" s="52"/>
      <c r="F4" s="52"/>
      <c r="G4" s="52"/>
      <c r="H4" s="52"/>
      <c r="I4" s="52"/>
    </row>
    <row r="5" spans="1:9" ht="15">
      <c r="A5" s="52"/>
      <c r="B5" s="52"/>
      <c r="C5" s="52"/>
      <c r="D5" s="52"/>
      <c r="E5" s="52"/>
      <c r="F5" s="52"/>
      <c r="G5" s="52"/>
      <c r="H5" s="52"/>
      <c r="I5" s="52"/>
    </row>
    <row r="6" spans="1:9" ht="15">
      <c r="A6" s="52"/>
      <c r="B6" s="52"/>
      <c r="C6" s="52"/>
      <c r="D6" s="52"/>
      <c r="E6" s="52"/>
      <c r="F6" s="52"/>
      <c r="G6" s="52"/>
      <c r="H6" s="52"/>
      <c r="I6" s="52"/>
    </row>
    <row r="7" spans="1:9" ht="15">
      <c r="A7" s="52"/>
      <c r="B7" s="52"/>
      <c r="C7" s="52"/>
      <c r="D7" s="52"/>
      <c r="E7" s="52"/>
      <c r="F7" s="52"/>
      <c r="G7" s="52"/>
      <c r="H7" s="52"/>
      <c r="I7" s="52"/>
    </row>
    <row r="8" spans="1:9" ht="15">
      <c r="A8" s="52"/>
      <c r="B8" s="52"/>
      <c r="C8" s="52"/>
      <c r="D8" s="52"/>
      <c r="E8" s="52"/>
      <c r="F8" s="52"/>
      <c r="G8" s="52"/>
      <c r="H8" s="52"/>
      <c r="I8" s="52"/>
    </row>
    <row r="9" spans="1:9" ht="15">
      <c r="A9" s="52"/>
      <c r="B9" s="52"/>
      <c r="C9" s="52"/>
      <c r="D9" s="52"/>
      <c r="E9" s="52"/>
      <c r="F9" s="52"/>
      <c r="G9" s="52"/>
      <c r="H9" s="52"/>
      <c r="I9" s="52"/>
    </row>
    <row r="10" spans="1:9" ht="15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5">
      <c r="A11" s="9" t="s">
        <v>4</v>
      </c>
      <c r="B11" s="53" t="s">
        <v>37</v>
      </c>
      <c r="C11" s="54"/>
      <c r="D11" s="54"/>
      <c r="E11" s="54"/>
      <c r="F11" s="54"/>
      <c r="G11" s="54"/>
      <c r="H11" s="54"/>
      <c r="I11" s="54"/>
    </row>
    <row r="12" spans="1:9" ht="15">
      <c r="A12" s="9" t="s">
        <v>5</v>
      </c>
      <c r="B12" s="53"/>
      <c r="C12" s="54"/>
      <c r="D12" s="54"/>
      <c r="E12" s="54"/>
      <c r="F12" s="54"/>
      <c r="G12" s="54"/>
      <c r="H12" s="54"/>
      <c r="I12" s="54"/>
    </row>
    <row r="13" spans="1:9" ht="15">
      <c r="A13" s="9" t="s">
        <v>6</v>
      </c>
      <c r="B13" s="53" t="s">
        <v>36</v>
      </c>
      <c r="C13" s="54"/>
      <c r="D13" s="54"/>
      <c r="E13" s="54"/>
      <c r="F13" s="54"/>
      <c r="G13" s="54"/>
      <c r="H13" s="54"/>
      <c r="I13" s="54"/>
    </row>
    <row r="14" spans="1:9" s="8" customFormat="1" ht="15.75" thickBot="1">
      <c r="A14" s="7"/>
      <c r="B14" s="7"/>
      <c r="C14" s="25"/>
      <c r="D14" s="22"/>
      <c r="E14" s="7"/>
      <c r="F14" s="7"/>
      <c r="G14" s="7"/>
      <c r="H14" s="7"/>
      <c r="I14" s="7"/>
    </row>
    <row r="15" spans="1:13" ht="76.5" customHeight="1" thickBot="1" thickTop="1">
      <c r="A15" s="1" t="s">
        <v>0</v>
      </c>
      <c r="B15" s="24" t="s">
        <v>3</v>
      </c>
      <c r="C15" s="26" t="s">
        <v>7</v>
      </c>
      <c r="D15" s="23" t="s">
        <v>1</v>
      </c>
      <c r="E15" s="21" t="s">
        <v>2</v>
      </c>
      <c r="F15" s="19" t="s">
        <v>8</v>
      </c>
      <c r="G15" s="20" t="s">
        <v>11</v>
      </c>
      <c r="H15" s="6" t="s">
        <v>9</v>
      </c>
      <c r="I15" s="32" t="s">
        <v>10</v>
      </c>
      <c r="J15" s="34" t="s">
        <v>48</v>
      </c>
      <c r="K15" s="34" t="s">
        <v>49</v>
      </c>
      <c r="L15" s="34" t="s">
        <v>50</v>
      </c>
      <c r="M15" s="34" t="s">
        <v>51</v>
      </c>
    </row>
    <row r="16" spans="1:13" ht="15.75" thickTop="1">
      <c r="A16" s="44"/>
      <c r="B16" s="48">
        <v>1</v>
      </c>
      <c r="C16" s="55" t="s">
        <v>13</v>
      </c>
      <c r="D16" s="11" t="s">
        <v>14</v>
      </c>
      <c r="E16" s="46">
        <v>1000</v>
      </c>
      <c r="F16" s="35">
        <v>7.8</v>
      </c>
      <c r="G16" s="36">
        <f>F16*0.21</f>
        <v>1.638</v>
      </c>
      <c r="H16" s="35">
        <f>E16*F16</f>
        <v>7800</v>
      </c>
      <c r="I16" s="38">
        <f>H16+(E16*G16)</f>
        <v>9438</v>
      </c>
      <c r="J16" s="35"/>
      <c r="K16" s="36"/>
      <c r="L16" s="35"/>
      <c r="M16" s="38"/>
    </row>
    <row r="17" spans="1:13" ht="15">
      <c r="A17" s="45"/>
      <c r="B17" s="49"/>
      <c r="C17" s="51"/>
      <c r="D17" s="14" t="s">
        <v>16</v>
      </c>
      <c r="E17" s="47"/>
      <c r="F17" s="36"/>
      <c r="G17" s="37"/>
      <c r="H17" s="36"/>
      <c r="I17" s="39"/>
      <c r="J17" s="36"/>
      <c r="K17" s="37"/>
      <c r="L17" s="36"/>
      <c r="M17" s="39"/>
    </row>
    <row r="18" spans="1:13" ht="15">
      <c r="A18" s="44"/>
      <c r="B18" s="48">
        <v>2</v>
      </c>
      <c r="C18" s="50" t="s">
        <v>46</v>
      </c>
      <c r="D18" s="10" t="s">
        <v>47</v>
      </c>
      <c r="E18" s="46">
        <v>1000</v>
      </c>
      <c r="F18" s="35">
        <v>7.9</v>
      </c>
      <c r="G18" s="36">
        <f>F18*0.21</f>
        <v>1.659</v>
      </c>
      <c r="H18" s="35">
        <f>E18*F18</f>
        <v>7900</v>
      </c>
      <c r="I18" s="38">
        <f>H18+(E18*G18)</f>
        <v>9559</v>
      </c>
      <c r="J18" s="35"/>
      <c r="K18" s="36"/>
      <c r="L18" s="35"/>
      <c r="M18" s="38"/>
    </row>
    <row r="19" spans="1:13" ht="15">
      <c r="A19" s="45"/>
      <c r="B19" s="49"/>
      <c r="C19" s="51"/>
      <c r="D19" s="14" t="s">
        <v>45</v>
      </c>
      <c r="E19" s="47"/>
      <c r="F19" s="36"/>
      <c r="G19" s="37"/>
      <c r="H19" s="36"/>
      <c r="I19" s="39"/>
      <c r="J19" s="36"/>
      <c r="K19" s="37"/>
      <c r="L19" s="36"/>
      <c r="M19" s="39"/>
    </row>
    <row r="20" spans="1:13" ht="15">
      <c r="A20" s="44"/>
      <c r="B20" s="48">
        <v>3</v>
      </c>
      <c r="C20" s="50" t="s">
        <v>15</v>
      </c>
      <c r="D20" s="10" t="s">
        <v>17</v>
      </c>
      <c r="E20" s="56">
        <v>50</v>
      </c>
      <c r="F20" s="40">
        <v>210</v>
      </c>
      <c r="G20" s="37">
        <f>F20*0.21</f>
        <v>44.1</v>
      </c>
      <c r="H20" s="35">
        <f>E20*F20</f>
        <v>10500</v>
      </c>
      <c r="I20" s="38">
        <f>H20+(E20*G20)</f>
        <v>12705</v>
      </c>
      <c r="J20" s="40"/>
      <c r="K20" s="37"/>
      <c r="L20" s="35"/>
      <c r="M20" s="38"/>
    </row>
    <row r="21" spans="1:13" ht="30" customHeight="1">
      <c r="A21" s="45"/>
      <c r="B21" s="49"/>
      <c r="C21" s="55"/>
      <c r="D21" s="31" t="s">
        <v>42</v>
      </c>
      <c r="E21" s="57"/>
      <c r="F21" s="42"/>
      <c r="G21" s="37"/>
      <c r="H21" s="43"/>
      <c r="I21" s="38"/>
      <c r="J21" s="42"/>
      <c r="K21" s="37"/>
      <c r="L21" s="43"/>
      <c r="M21" s="38"/>
    </row>
    <row r="22" spans="1:13" ht="15">
      <c r="A22" s="44"/>
      <c r="B22" s="48">
        <v>4</v>
      </c>
      <c r="C22" s="50" t="s">
        <v>15</v>
      </c>
      <c r="D22" s="10" t="s">
        <v>18</v>
      </c>
      <c r="E22" s="46">
        <v>50</v>
      </c>
      <c r="F22" s="35">
        <v>210</v>
      </c>
      <c r="G22" s="36">
        <f>F22*0.21</f>
        <v>44.1</v>
      </c>
      <c r="H22" s="35">
        <f>E22*F22</f>
        <v>10500</v>
      </c>
      <c r="I22" s="38">
        <f>H22+(E22*G22)</f>
        <v>12705</v>
      </c>
      <c r="J22" s="35"/>
      <c r="K22" s="36"/>
      <c r="L22" s="35"/>
      <c r="M22" s="38"/>
    </row>
    <row r="23" spans="1:13" ht="24.75">
      <c r="A23" s="45"/>
      <c r="B23" s="49"/>
      <c r="C23" s="55"/>
      <c r="D23" s="31" t="s">
        <v>43</v>
      </c>
      <c r="E23" s="47"/>
      <c r="F23" s="36"/>
      <c r="G23" s="37"/>
      <c r="H23" s="36"/>
      <c r="I23" s="39"/>
      <c r="J23" s="36"/>
      <c r="K23" s="37"/>
      <c r="L23" s="36"/>
      <c r="M23" s="39"/>
    </row>
    <row r="24" spans="1:13" ht="15">
      <c r="A24" s="44"/>
      <c r="B24" s="48">
        <v>5</v>
      </c>
      <c r="C24" s="50" t="s">
        <v>15</v>
      </c>
      <c r="D24" s="10" t="s">
        <v>19</v>
      </c>
      <c r="E24" s="46">
        <v>50</v>
      </c>
      <c r="F24" s="35">
        <v>210</v>
      </c>
      <c r="G24" s="36">
        <f>F24*0.21</f>
        <v>44.1</v>
      </c>
      <c r="H24" s="35">
        <f>E24*F24</f>
        <v>10500</v>
      </c>
      <c r="I24" s="38">
        <f>H24+(E24*G24)</f>
        <v>12705</v>
      </c>
      <c r="J24" s="35"/>
      <c r="K24" s="36"/>
      <c r="L24" s="35"/>
      <c r="M24" s="38"/>
    </row>
    <row r="25" spans="1:13" ht="24.75">
      <c r="A25" s="45"/>
      <c r="B25" s="49"/>
      <c r="C25" s="51"/>
      <c r="D25" s="31" t="s">
        <v>44</v>
      </c>
      <c r="E25" s="63"/>
      <c r="F25" s="36"/>
      <c r="G25" s="37"/>
      <c r="H25" s="36"/>
      <c r="I25" s="39"/>
      <c r="J25" s="36"/>
      <c r="K25" s="37"/>
      <c r="L25" s="36"/>
      <c r="M25" s="39"/>
    </row>
    <row r="26" spans="1:13" ht="15">
      <c r="A26" s="44"/>
      <c r="B26" s="48">
        <v>6</v>
      </c>
      <c r="C26" s="50" t="s">
        <v>20</v>
      </c>
      <c r="D26" s="13" t="s">
        <v>23</v>
      </c>
      <c r="E26" s="46">
        <v>100</v>
      </c>
      <c r="F26" s="35">
        <v>54.5</v>
      </c>
      <c r="G26" s="36">
        <f>F26*0.21</f>
        <v>11.445</v>
      </c>
      <c r="H26" s="35">
        <f>E26*F26</f>
        <v>5450</v>
      </c>
      <c r="I26" s="38">
        <f>H26+(E26*G26)</f>
        <v>6594.5</v>
      </c>
      <c r="J26" s="35"/>
      <c r="K26" s="36"/>
      <c r="L26" s="35"/>
      <c r="M26" s="38"/>
    </row>
    <row r="27" spans="1:13" ht="15">
      <c r="A27" s="45"/>
      <c r="B27" s="49"/>
      <c r="C27" s="59"/>
      <c r="D27" s="14" t="s">
        <v>21</v>
      </c>
      <c r="E27" s="47"/>
      <c r="F27" s="36"/>
      <c r="G27" s="37"/>
      <c r="H27" s="36"/>
      <c r="I27" s="39"/>
      <c r="J27" s="36"/>
      <c r="K27" s="37"/>
      <c r="L27" s="36"/>
      <c r="M27" s="39"/>
    </row>
    <row r="28" spans="1:13" ht="15">
      <c r="A28" s="44"/>
      <c r="B28" s="48">
        <v>7</v>
      </c>
      <c r="C28" s="50" t="s">
        <v>22</v>
      </c>
      <c r="D28" s="13" t="s">
        <v>24</v>
      </c>
      <c r="E28" s="46">
        <v>100</v>
      </c>
      <c r="F28" s="35">
        <v>97.32</v>
      </c>
      <c r="G28" s="36">
        <f>F28*0.21</f>
        <v>20.437199999999997</v>
      </c>
      <c r="H28" s="35">
        <f>E28*F28</f>
        <v>9732</v>
      </c>
      <c r="I28" s="38">
        <f>H28+(E28*G28)</f>
        <v>11775.72</v>
      </c>
      <c r="J28" s="35"/>
      <c r="K28" s="36"/>
      <c r="L28" s="35"/>
      <c r="M28" s="38"/>
    </row>
    <row r="29" spans="1:13" ht="15">
      <c r="A29" s="45"/>
      <c r="B29" s="49"/>
      <c r="C29" s="51"/>
      <c r="D29" s="14" t="s">
        <v>21</v>
      </c>
      <c r="E29" s="47"/>
      <c r="F29" s="36"/>
      <c r="G29" s="37"/>
      <c r="H29" s="36"/>
      <c r="I29" s="39"/>
      <c r="J29" s="36"/>
      <c r="K29" s="37"/>
      <c r="L29" s="36"/>
      <c r="M29" s="39"/>
    </row>
    <row r="30" spans="1:13" ht="15">
      <c r="A30" s="44"/>
      <c r="B30" s="48">
        <v>8</v>
      </c>
      <c r="C30" s="50" t="s">
        <v>25</v>
      </c>
      <c r="D30" s="2" t="s">
        <v>26</v>
      </c>
      <c r="E30" s="46">
        <v>500</v>
      </c>
      <c r="F30" s="35">
        <v>19.5</v>
      </c>
      <c r="G30" s="36">
        <f>F30*0.21</f>
        <v>4.095</v>
      </c>
      <c r="H30" s="35">
        <f>E30*F30</f>
        <v>9750</v>
      </c>
      <c r="I30" s="38">
        <f>H30+(E30*G30)</f>
        <v>11797.5</v>
      </c>
      <c r="J30" s="35"/>
      <c r="K30" s="36"/>
      <c r="L30" s="35"/>
      <c r="M30" s="38"/>
    </row>
    <row r="31" spans="1:13" ht="15">
      <c r="A31" s="45"/>
      <c r="B31" s="49"/>
      <c r="C31" s="51"/>
      <c r="D31" s="14" t="s">
        <v>28</v>
      </c>
      <c r="E31" s="47"/>
      <c r="F31" s="36"/>
      <c r="G31" s="37"/>
      <c r="H31" s="36"/>
      <c r="I31" s="39"/>
      <c r="J31" s="36"/>
      <c r="K31" s="37"/>
      <c r="L31" s="36"/>
      <c r="M31" s="39"/>
    </row>
    <row r="32" spans="1:13" ht="15">
      <c r="A32" s="44"/>
      <c r="B32" s="48">
        <v>9</v>
      </c>
      <c r="C32" s="50" t="s">
        <v>25</v>
      </c>
      <c r="D32" s="13" t="s">
        <v>27</v>
      </c>
      <c r="E32" s="56">
        <v>500</v>
      </c>
      <c r="F32" s="40">
        <v>7.9</v>
      </c>
      <c r="G32" s="36">
        <f>F32*0.21</f>
        <v>1.659</v>
      </c>
      <c r="H32" s="35">
        <f>E32*F32</f>
        <v>3950</v>
      </c>
      <c r="I32" s="38">
        <f>H32+(E32*G32)</f>
        <v>4779.5</v>
      </c>
      <c r="J32" s="40"/>
      <c r="K32" s="36"/>
      <c r="L32" s="35"/>
      <c r="M32" s="38"/>
    </row>
    <row r="33" spans="1:13" ht="15">
      <c r="A33" s="45"/>
      <c r="B33" s="49"/>
      <c r="C33" s="55"/>
      <c r="D33" s="27" t="s">
        <v>29</v>
      </c>
      <c r="E33" s="62"/>
      <c r="F33" s="41"/>
      <c r="G33" s="37"/>
      <c r="H33" s="36"/>
      <c r="I33" s="39"/>
      <c r="J33" s="41"/>
      <c r="K33" s="37"/>
      <c r="L33" s="36"/>
      <c r="M33" s="39"/>
    </row>
    <row r="34" spans="1:13" ht="15">
      <c r="A34" s="44"/>
      <c r="B34" s="48">
        <v>10</v>
      </c>
      <c r="C34" s="58" t="s">
        <v>30</v>
      </c>
      <c r="D34" s="28" t="s">
        <v>31</v>
      </c>
      <c r="E34" s="60">
        <v>500</v>
      </c>
      <c r="F34" s="40">
        <v>12</v>
      </c>
      <c r="G34" s="36">
        <f>F34*0.21</f>
        <v>2.52</v>
      </c>
      <c r="H34" s="35">
        <f>E34*F34</f>
        <v>6000</v>
      </c>
      <c r="I34" s="38">
        <f>H34+(E34*G34)</f>
        <v>7260</v>
      </c>
      <c r="J34" s="40"/>
      <c r="K34" s="36"/>
      <c r="L34" s="35"/>
      <c r="M34" s="38"/>
    </row>
    <row r="35" spans="1:13" ht="15" customHeight="1">
      <c r="A35" s="45"/>
      <c r="B35" s="49"/>
      <c r="C35" s="51"/>
      <c r="D35" s="29" t="s">
        <v>32</v>
      </c>
      <c r="E35" s="61"/>
      <c r="F35" s="41"/>
      <c r="G35" s="37"/>
      <c r="H35" s="36"/>
      <c r="I35" s="39"/>
      <c r="J35" s="41"/>
      <c r="K35" s="37"/>
      <c r="L35" s="36"/>
      <c r="M35" s="39"/>
    </row>
    <row r="36" spans="1:13" ht="15" customHeight="1">
      <c r="A36" s="44"/>
      <c r="B36" s="48">
        <v>12</v>
      </c>
      <c r="C36" s="50" t="s">
        <v>33</v>
      </c>
      <c r="D36" s="15" t="s">
        <v>35</v>
      </c>
      <c r="E36" s="64">
        <v>500</v>
      </c>
      <c r="F36" s="35">
        <v>25.75</v>
      </c>
      <c r="G36" s="36">
        <f>F36*0.21</f>
        <v>5.4075</v>
      </c>
      <c r="H36" s="35">
        <f>E36*F36</f>
        <v>12875</v>
      </c>
      <c r="I36" s="38">
        <f>H36+(E36*G36)</f>
        <v>15578.75</v>
      </c>
      <c r="J36" s="35"/>
      <c r="K36" s="36"/>
      <c r="L36" s="35"/>
      <c r="M36" s="38"/>
    </row>
    <row r="37" spans="1:13" ht="15" customHeight="1">
      <c r="A37" s="45"/>
      <c r="B37" s="49"/>
      <c r="C37" s="51"/>
      <c r="D37" s="12" t="s">
        <v>34</v>
      </c>
      <c r="E37" s="65"/>
      <c r="F37" s="36"/>
      <c r="G37" s="37"/>
      <c r="H37" s="36"/>
      <c r="I37" s="39"/>
      <c r="J37" s="36"/>
      <c r="K37" s="37"/>
      <c r="L37" s="36"/>
      <c r="M37" s="39"/>
    </row>
    <row r="38" spans="1:13" ht="15" customHeight="1">
      <c r="A38" s="44"/>
      <c r="B38" s="48">
        <v>13</v>
      </c>
      <c r="C38" s="50" t="s">
        <v>38</v>
      </c>
      <c r="D38" s="15" t="s">
        <v>39</v>
      </c>
      <c r="E38" s="64">
        <v>100</v>
      </c>
      <c r="F38" s="35">
        <v>103</v>
      </c>
      <c r="G38" s="36">
        <f>F38*0.21</f>
        <v>21.63</v>
      </c>
      <c r="H38" s="35">
        <f>E38*F38</f>
        <v>10300</v>
      </c>
      <c r="I38" s="38">
        <f>H38+(E38*G38)</f>
        <v>12463</v>
      </c>
      <c r="J38" s="35"/>
      <c r="K38" s="36"/>
      <c r="L38" s="35"/>
      <c r="M38" s="38"/>
    </row>
    <row r="39" spans="1:13" ht="15" customHeight="1">
      <c r="A39" s="45"/>
      <c r="B39" s="49"/>
      <c r="C39" s="51"/>
      <c r="D39" s="14" t="s">
        <v>41</v>
      </c>
      <c r="E39" s="65"/>
      <c r="F39" s="36"/>
      <c r="G39" s="37"/>
      <c r="H39" s="36"/>
      <c r="I39" s="39"/>
      <c r="J39" s="36"/>
      <c r="K39" s="37"/>
      <c r="L39" s="36"/>
      <c r="M39" s="39"/>
    </row>
    <row r="40" spans="1:10" ht="15" customHeight="1" hidden="1">
      <c r="A40" s="44"/>
      <c r="B40" s="48"/>
      <c r="C40" s="50"/>
      <c r="D40" s="30" t="s">
        <v>40</v>
      </c>
      <c r="E40" s="64"/>
      <c r="F40" s="35"/>
      <c r="G40" s="36">
        <f>F40*0.21</f>
        <v>0</v>
      </c>
      <c r="H40" s="35">
        <f>E40*F40</f>
        <v>0</v>
      </c>
      <c r="I40" s="38">
        <f>H40+(E40*G40)</f>
        <v>0</v>
      </c>
      <c r="J40" s="2"/>
    </row>
    <row r="41" spans="1:10" ht="15" hidden="1">
      <c r="A41" s="45"/>
      <c r="B41" s="49"/>
      <c r="C41" s="51"/>
      <c r="D41" s="12"/>
      <c r="E41" s="65"/>
      <c r="F41" s="36"/>
      <c r="G41" s="37"/>
      <c r="H41" s="36"/>
      <c r="I41" s="39"/>
      <c r="J41" s="2"/>
    </row>
    <row r="42" spans="1:13" ht="15">
      <c r="A42" s="18"/>
      <c r="D42" s="16"/>
      <c r="G42" s="66" t="s">
        <v>12</v>
      </c>
      <c r="H42" s="69">
        <f>SUM(H16:H41)</f>
        <v>105257</v>
      </c>
      <c r="I42" s="69">
        <f>SUM(I16:I41)</f>
        <v>127360.97</v>
      </c>
      <c r="J42" s="68"/>
      <c r="K42" s="67"/>
      <c r="L42" s="33"/>
      <c r="M42" s="33"/>
    </row>
  </sheetData>
  <mergeCells count="156">
    <mergeCell ref="H38:H39"/>
    <mergeCell ref="G38:G39"/>
    <mergeCell ref="F40:F41"/>
    <mergeCell ref="B40:B41"/>
    <mergeCell ref="G40:G41"/>
    <mergeCell ref="H40:H41"/>
    <mergeCell ref="I40:I41"/>
    <mergeCell ref="A38:A39"/>
    <mergeCell ref="I38:I39"/>
    <mergeCell ref="B38:B39"/>
    <mergeCell ref="C38:C39"/>
    <mergeCell ref="F38:F39"/>
    <mergeCell ref="A36:A37"/>
    <mergeCell ref="A40:A41"/>
    <mergeCell ref="C40:C41"/>
    <mergeCell ref="B36:B37"/>
    <mergeCell ref="C36:C37"/>
    <mergeCell ref="E38:E39"/>
    <mergeCell ref="E40:E41"/>
    <mergeCell ref="F20:F21"/>
    <mergeCell ref="E36:E37"/>
    <mergeCell ref="C28:C29"/>
    <mergeCell ref="B26:B27"/>
    <mergeCell ref="A20:A21"/>
    <mergeCell ref="C20:C21"/>
    <mergeCell ref="I36:I37"/>
    <mergeCell ref="G32:G33"/>
    <mergeCell ref="G34:G35"/>
    <mergeCell ref="F36:F37"/>
    <mergeCell ref="G36:G37"/>
    <mergeCell ref="F34:F35"/>
    <mergeCell ref="H36:H37"/>
    <mergeCell ref="E34:E35"/>
    <mergeCell ref="G22:G23"/>
    <mergeCell ref="F32:F33"/>
    <mergeCell ref="G30:G31"/>
    <mergeCell ref="I32:I33"/>
    <mergeCell ref="I30:I31"/>
    <mergeCell ref="I26:I27"/>
    <mergeCell ref="I24:I25"/>
    <mergeCell ref="I34:I35"/>
    <mergeCell ref="H34:H35"/>
    <mergeCell ref="H32:H33"/>
    <mergeCell ref="I28:I29"/>
    <mergeCell ref="E32:E33"/>
    <mergeCell ref="F26:F27"/>
    <mergeCell ref="H24:H25"/>
    <mergeCell ref="E24:E25"/>
    <mergeCell ref="F24:F25"/>
    <mergeCell ref="I22:I23"/>
    <mergeCell ref="F22:F23"/>
    <mergeCell ref="H22:H23"/>
    <mergeCell ref="H30:H31"/>
    <mergeCell ref="E30:E31"/>
    <mergeCell ref="A24:A25"/>
    <mergeCell ref="F28:F29"/>
    <mergeCell ref="A22:A23"/>
    <mergeCell ref="B24:B25"/>
    <mergeCell ref="B22:B23"/>
    <mergeCell ref="H28:H29"/>
    <mergeCell ref="H26:H27"/>
    <mergeCell ref="G28:G29"/>
    <mergeCell ref="G26:G27"/>
    <mergeCell ref="G24:G25"/>
    <mergeCell ref="E22:E23"/>
    <mergeCell ref="E20:E21"/>
    <mergeCell ref="C22:C23"/>
    <mergeCell ref="C24:C25"/>
    <mergeCell ref="B34:B35"/>
    <mergeCell ref="B32:B33"/>
    <mergeCell ref="C30:C31"/>
    <mergeCell ref="A32:A33"/>
    <mergeCell ref="A30:A31"/>
    <mergeCell ref="A34:A35"/>
    <mergeCell ref="C34:C35"/>
    <mergeCell ref="C32:C33"/>
    <mergeCell ref="F30:F31"/>
    <mergeCell ref="A26:A27"/>
    <mergeCell ref="B30:B31"/>
    <mergeCell ref="B28:B29"/>
    <mergeCell ref="E26:E27"/>
    <mergeCell ref="E28:E29"/>
    <mergeCell ref="C26:C27"/>
    <mergeCell ref="A28:A29"/>
    <mergeCell ref="A3:I10"/>
    <mergeCell ref="B11:I11"/>
    <mergeCell ref="B12:I12"/>
    <mergeCell ref="B13:I13"/>
    <mergeCell ref="F18:F19"/>
    <mergeCell ref="H16:H17"/>
    <mergeCell ref="B20:B21"/>
    <mergeCell ref="C16:C17"/>
    <mergeCell ref="B16:B17"/>
    <mergeCell ref="G18:G19"/>
    <mergeCell ref="F16:F17"/>
    <mergeCell ref="G20:G21"/>
    <mergeCell ref="I20:I21"/>
    <mergeCell ref="H20:H21"/>
    <mergeCell ref="J16:J17"/>
    <mergeCell ref="K16:K17"/>
    <mergeCell ref="L16:L17"/>
    <mergeCell ref="M16:M17"/>
    <mergeCell ref="I18:I19"/>
    <mergeCell ref="A18:A19"/>
    <mergeCell ref="E18:E19"/>
    <mergeCell ref="E16:E17"/>
    <mergeCell ref="A16:A17"/>
    <mergeCell ref="B18:B19"/>
    <mergeCell ref="C18:C19"/>
    <mergeCell ref="H18:H19"/>
    <mergeCell ref="I16:I17"/>
    <mergeCell ref="G16:G17"/>
    <mergeCell ref="J22:J23"/>
    <mergeCell ref="K22:K23"/>
    <mergeCell ref="L22:L23"/>
    <mergeCell ref="M22:M23"/>
    <mergeCell ref="J24:J25"/>
    <mergeCell ref="K24:K25"/>
    <mergeCell ref="L24:L25"/>
    <mergeCell ref="M24:M25"/>
    <mergeCell ref="J18:J19"/>
    <mergeCell ref="K18:K19"/>
    <mergeCell ref="L18:L19"/>
    <mergeCell ref="M18:M19"/>
    <mergeCell ref="J20:J21"/>
    <mergeCell ref="K20:K21"/>
    <mergeCell ref="L20:L21"/>
    <mergeCell ref="M20:M21"/>
    <mergeCell ref="J30:J31"/>
    <mergeCell ref="K30:K31"/>
    <mergeCell ref="L30:L31"/>
    <mergeCell ref="M30:M31"/>
    <mergeCell ref="J32:J33"/>
    <mergeCell ref="K32:K33"/>
    <mergeCell ref="L32:L33"/>
    <mergeCell ref="M32:M33"/>
    <mergeCell ref="J26:J27"/>
    <mergeCell ref="K26:K27"/>
    <mergeCell ref="L26:L27"/>
    <mergeCell ref="M26:M27"/>
    <mergeCell ref="J28:J29"/>
    <mergeCell ref="K28:K29"/>
    <mergeCell ref="L28:L29"/>
    <mergeCell ref="M28:M29"/>
    <mergeCell ref="J38:J39"/>
    <mergeCell ref="K38:K39"/>
    <mergeCell ref="L38:L39"/>
    <mergeCell ref="M38:M39"/>
    <mergeCell ref="J34:J35"/>
    <mergeCell ref="K34:K35"/>
    <mergeCell ref="L34:L35"/>
    <mergeCell ref="M34:M35"/>
    <mergeCell ref="J36:J37"/>
    <mergeCell ref="K36:K37"/>
    <mergeCell ref="L36:L37"/>
    <mergeCell ref="M36:M37"/>
  </mergeCells>
  <hyperlinks>
    <hyperlink ref="D40" r:id="rId1" display="http://www.mendelu.cz/"/>
  </hyperlinks>
  <printOptions/>
  <pageMargins left="0.7" right="0.7" top="0.787401575" bottom="0.787401575" header="0.3" footer="0.3"/>
  <pageSetup horizontalDpi="600" verticalDpi="600" orientation="portrait" paperSize="9"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FAB0XZIY2v4+vQ0uaeq4ceO0x9s=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P9udwMAIG5p0+5RoLtH2AEgdYqE=</DigestValue>
    </Reference>
  </SignedInfo>
  <SignatureValue>doV4YWEfmKHtFyqEkj+jaXs2s8BmTbkSK0K/OpZZhkzNWkrNffXXf4E6oFNC/dCY4/prUZvPeS7W
dwK+GvEgHSyV4ipuHFKB2GD/AD7Lnz4zvI+Qt6db541MqNsXMOB1vXzI9UoiYy+urYvY2RkXpMc9
2gckx7Q/Q/PwwGX7WGP5Me5aKU2EeIrDEWVwMehF6k145VGseG151oix72JH4bkSp3+Ch4WZxbhX
aOSoyIYNV73QFwCSIY4GeyEEaEX2bym75pgx0KbuYqSxMfXj6U5C0SBAOf4I8Qe0NC6QIR/mlbMG
e8v8Ijk6sg0y45SsWFZFsPbIj6etnGW6uU9Ihg==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ryIN5T9j4UBIaRBDaifPjoh5MXo=</DigestValue>
      </Reference>
      <Reference URI="/xl/worksheets/sheet1.xml?ContentType=application/vnd.openxmlformats-officedocument.spreadsheetml.worksheet+xml">
        <DigestMethod Algorithm="http://www.w3.org/2000/09/xmldsig#sha1"/>
        <DigestValue>vXFiKLSHe9ASod+XjWZqdrd/pN8=</DigestValue>
      </Reference>
      <Reference URI="/xl/styles.xml?ContentType=application/vnd.openxmlformats-officedocument.spreadsheetml.styles+xml">
        <DigestMethod Algorithm="http://www.w3.org/2000/09/xmldsig#sha1"/>
        <DigestValue>p7YR2U1w2i/Vu5km+ml4eZ1QXmc=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qSM7AOkBJmA7bwEmH7oGSf80b/0=</DigestValue>
      </Reference>
      <Reference URI="/xl/sharedStrings.xml?ContentType=application/vnd.openxmlformats-officedocument.spreadsheetml.sharedStrings+xml">
        <DigestMethod Algorithm="http://www.w3.org/2000/09/xmldsig#sha1"/>
        <DigestValue>uQt1OUr1UrPJ1Svtz50fMWjbT6k=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k7sEAV9VF0V4JGtLFspkA0afhL4=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2013-07-25T08:32:07Z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2013-07-25T08:32:07Z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2013-07-25T08:32:01Z</dcterms:modified>
  <cp:category/>
  <cp:version/>
  <cp:contentType/>
  <cp:contentStatus/>
</cp:coreProperties>
</file>