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330"/>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17"/>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<sst xmlns="http://schemas.openxmlformats.org/spreadsheetml/2006/main" count="95" uniqueCount="51">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</sst>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8" t="s">
        <v>18</v>
      </c>
      <c r="D2" s="109"/>
      <c r="E2" s="110" t="str">
        <f>IF(MID(TAB!G15,3,1)="1","Polesí Habrůvka",IF(MID(TAB!G15,3,1)="0","Polesí Vranov",IF(MID(TAB!G15,3,1)="3","Polesí Bílovice","zadej číslo MT")))</f>
        <v>Polesí Habrůvka</v>
      </c>
      <c r="F2" s="111"/>
      <c r="G2" s="111"/>
      <c r="H2" s="33"/>
      <c r="I2" s="41" t="s">
        <v>30</v>
      </c>
      <c r="J2" s="42">
        <f>TAB!$G$14</f>
        <v>2.3</v>
      </c>
      <c r="K2" s="34"/>
      <c r="L2" s="59" t="s">
        <v>49</v>
      </c>
      <c r="M2" s="77">
        <f>TAB!$G$15</f>
        <v>38167</v>
      </c>
      <c r="N2" s="52"/>
      <c r="O2" s="52"/>
      <c r="P2" s="97"/>
      <c r="Q2" s="97"/>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3" t="s">
        <v>10</v>
      </c>
      <c r="C4" s="81" t="s">
        <v>7</v>
      </c>
      <c r="D4" s="82"/>
      <c r="E4" s="105" t="s">
        <v>8</v>
      </c>
      <c r="F4" s="106"/>
      <c r="G4" s="106"/>
      <c r="H4" s="106"/>
      <c r="I4" s="106"/>
      <c r="J4" s="106"/>
      <c r="K4" s="106"/>
      <c r="L4" s="107"/>
      <c r="M4" s="98"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4"/>
      <c r="C5" s="83"/>
      <c r="D5" s="84"/>
      <c r="E5" s="38" t="s">
        <v>0</v>
      </c>
      <c r="F5" s="39" t="s">
        <v>2</v>
      </c>
      <c r="G5" s="39" t="s">
        <v>3</v>
      </c>
      <c r="H5" s="39" t="s">
        <v>4</v>
      </c>
      <c r="I5" s="39" t="s">
        <v>5</v>
      </c>
      <c r="J5" s="39" t="s">
        <v>6</v>
      </c>
      <c r="K5" s="39" t="s">
        <v>32</v>
      </c>
      <c r="L5" s="40" t="s">
        <v>1</v>
      </c>
      <c r="M5" s="99"/>
      <c r="N5" s="52"/>
      <c r="O5" s="11" t="s">
        <v>34</v>
      </c>
      <c r="P5" s="11"/>
      <c r="Q5" s="11"/>
      <c r="R5" s="11"/>
      <c r="S5" s="11"/>
      <c r="T5" s="11"/>
      <c r="U5" s="11"/>
      <c r="V5" s="11"/>
      <c r="W5" s="11"/>
      <c r="X5" s="11"/>
      <c r="Y5" s="11"/>
      <c r="Z5" s="11"/>
      <c r="AA5" s="11"/>
      <c r="AB5" s="11"/>
      <c r="AC5" s="11"/>
      <c r="AD5" s="11"/>
      <c r="AE5" s="11"/>
      <c r="AF5" s="11"/>
      <c r="AG5" s="52"/>
      <c r="AH5" s="52"/>
    </row>
    <row r="6" spans="2:34" ht="24" customHeight="1">
      <c r="B6" s="100" t="s">
        <v>46</v>
      </c>
      <c r="C6" s="85" t="s">
        <v>11</v>
      </c>
      <c r="D6" s="12" t="s">
        <v>13</v>
      </c>
      <c r="E6" s="43">
        <f>TAB!I4</f>
        <v>1</v>
      </c>
      <c r="F6" s="43">
        <f>TAB!J4</f>
        <v>1</v>
      </c>
      <c r="G6" s="44">
        <f>TAB!K4</f>
        <v>1</v>
      </c>
      <c r="H6" s="44">
        <f>TAB!L4</f>
        <v>4</v>
      </c>
      <c r="I6" s="44">
        <f>TAB!M4</f>
        <v>186</v>
      </c>
      <c r="J6" s="44">
        <f>TAB!N4</f>
        <v>365</v>
      </c>
      <c r="K6" s="44">
        <f>TAB!O4</f>
        <v>223</v>
      </c>
      <c r="L6" s="45">
        <f>TAB!P4</f>
        <v>777</v>
      </c>
      <c r="M6" s="13">
        <f aca="true" t="shared" si="0" ref="M6:M16">SUM(E6:L6)</f>
        <v>1558</v>
      </c>
      <c r="N6" s="52"/>
      <c r="O6" s="11" t="s">
        <v>19</v>
      </c>
      <c r="P6" s="11"/>
      <c r="Q6" s="11"/>
      <c r="R6" s="11"/>
      <c r="S6" s="11"/>
      <c r="T6" s="11"/>
      <c r="U6" s="11"/>
      <c r="V6" s="11"/>
      <c r="W6" s="11"/>
      <c r="X6" s="11"/>
      <c r="Y6" s="11"/>
      <c r="Z6" s="11"/>
      <c r="AA6" s="11"/>
      <c r="AB6" s="11"/>
      <c r="AC6" s="11"/>
      <c r="AD6" s="11"/>
      <c r="AE6" s="11"/>
      <c r="AF6" s="11"/>
      <c r="AG6" s="52"/>
      <c r="AH6" s="52"/>
    </row>
    <row r="7" spans="2:34" ht="24" customHeight="1">
      <c r="B7" s="101"/>
      <c r="C7" s="86"/>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101"/>
      <c r="C8" s="87" t="s">
        <v>12</v>
      </c>
      <c r="D8" s="16" t="s">
        <v>13</v>
      </c>
      <c r="E8" s="46">
        <f>TAB!I5</f>
        <v>0</v>
      </c>
      <c r="F8" s="47">
        <f>TAB!J5</f>
        <v>0</v>
      </c>
      <c r="G8" s="47">
        <f>TAB!K5</f>
        <v>19</v>
      </c>
      <c r="H8" s="47">
        <f>TAB!L5</f>
        <v>10</v>
      </c>
      <c r="I8" s="47">
        <f>TAB!M5</f>
        <v>6</v>
      </c>
      <c r="J8" s="47">
        <f>TAB!N5</f>
        <v>137</v>
      </c>
      <c r="K8" s="47">
        <f>TAB!O5</f>
        <v>5</v>
      </c>
      <c r="L8" s="48">
        <f>TAB!P5</f>
        <v>198</v>
      </c>
      <c r="M8" s="17">
        <f t="shared" si="0"/>
        <v>375</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2"/>
      <c r="C9" s="8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89" t="s">
        <v>47</v>
      </c>
      <c r="C10" s="85" t="s">
        <v>11</v>
      </c>
      <c r="D10" s="12" t="s">
        <v>13</v>
      </c>
      <c r="E10" s="49">
        <f>TAB!I6</f>
        <v>0</v>
      </c>
      <c r="F10" s="50">
        <f>TAB!J6</f>
        <v>25</v>
      </c>
      <c r="G10" s="44">
        <f>TAB!K6</f>
        <v>10</v>
      </c>
      <c r="H10" s="44">
        <f>TAB!L6</f>
        <v>0</v>
      </c>
      <c r="I10" s="44">
        <f>TAB!M6</f>
        <v>0</v>
      </c>
      <c r="J10" s="44">
        <f>TAB!N6</f>
        <v>0</v>
      </c>
      <c r="K10" s="44">
        <f>TAB!O6</f>
        <v>0</v>
      </c>
      <c r="L10" s="45">
        <f>TAB!P6</f>
        <v>0</v>
      </c>
      <c r="M10" s="13">
        <f aca="true" t="shared" si="1" ref="M10">SUM(E10:L10)</f>
        <v>35</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90"/>
      <c r="C11" s="86"/>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90" t="s">
        <v>33</v>
      </c>
      <c r="C12" s="87" t="s">
        <v>12</v>
      </c>
      <c r="D12" s="16" t="s">
        <v>13</v>
      </c>
      <c r="E12" s="51">
        <f>TAB!I7</f>
        <v>8</v>
      </c>
      <c r="F12" s="47">
        <f>TAB!J7</f>
        <v>0</v>
      </c>
      <c r="G12" s="47">
        <f>TAB!K7</f>
        <v>0</v>
      </c>
      <c r="H12" s="47">
        <f>TAB!L7</f>
        <v>0</v>
      </c>
      <c r="I12" s="47">
        <f>TAB!M7</f>
        <v>0</v>
      </c>
      <c r="J12" s="47">
        <f>TAB!N7</f>
        <v>0</v>
      </c>
      <c r="K12" s="47">
        <f>TAB!O7</f>
        <v>0</v>
      </c>
      <c r="L12" s="48">
        <f>TAB!P7</f>
        <v>0</v>
      </c>
      <c r="M12" s="17">
        <f aca="true" t="shared" si="2" ref="M12">SUM(E12:L12)</f>
        <v>8</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91"/>
      <c r="C13" s="8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9" t="s">
        <v>45</v>
      </c>
      <c r="C14" s="85"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90"/>
      <c r="C15" s="86"/>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90"/>
      <c r="C16" s="87"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91"/>
      <c r="C17" s="8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89" t="s">
        <v>48</v>
      </c>
      <c r="C18" s="85" t="s">
        <v>11</v>
      </c>
      <c r="D18" s="12" t="s">
        <v>13</v>
      </c>
      <c r="E18" s="49">
        <f>TAB!I10</f>
        <v>0</v>
      </c>
      <c r="F18" s="49">
        <f>TAB!J10</f>
        <v>0</v>
      </c>
      <c r="G18" s="49">
        <f>TAB!K10</f>
        <v>0</v>
      </c>
      <c r="H18" s="49">
        <f>TAB!L10</f>
        <v>0</v>
      </c>
      <c r="I18" s="49">
        <f>TAB!M10</f>
        <v>1</v>
      </c>
      <c r="J18" s="49">
        <f>TAB!N10</f>
        <v>3</v>
      </c>
      <c r="K18" s="49">
        <f>TAB!O10</f>
        <v>5</v>
      </c>
      <c r="L18" s="49">
        <f>TAB!P10</f>
        <v>5</v>
      </c>
      <c r="M18" s="13">
        <f aca="true" t="shared" si="3" ref="M18">SUM(E18:L18)</f>
        <v>14</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90"/>
      <c r="C19" s="86"/>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90"/>
      <c r="C20" s="87" t="s">
        <v>12</v>
      </c>
      <c r="D20" s="16" t="s">
        <v>13</v>
      </c>
      <c r="E20" s="51">
        <f>TAB!I11</f>
        <v>0</v>
      </c>
      <c r="F20" s="51">
        <f>TAB!J11</f>
        <v>0</v>
      </c>
      <c r="G20" s="51">
        <f>TAB!K11</f>
        <v>0</v>
      </c>
      <c r="H20" s="51">
        <f>TAB!L11</f>
        <v>0</v>
      </c>
      <c r="I20" s="51">
        <f>TAB!M11</f>
        <v>2</v>
      </c>
      <c r="J20" s="51">
        <f>TAB!N11</f>
        <v>3</v>
      </c>
      <c r="K20" s="51">
        <f>TAB!O11</f>
        <v>5</v>
      </c>
      <c r="L20" s="51">
        <f>TAB!P11</f>
        <v>5</v>
      </c>
      <c r="M20" s="17">
        <f aca="true" t="shared" si="4" ref="M20">SUM(E20:L20)</f>
        <v>15</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91"/>
      <c r="C21" s="8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4" t="s">
        <v>14</v>
      </c>
      <c r="C24" s="95"/>
      <c r="D24" s="95"/>
      <c r="E24" s="95"/>
      <c r="F24" s="95"/>
      <c r="G24" s="23"/>
      <c r="H24" s="23"/>
      <c r="I24" s="23"/>
      <c r="J24" s="92" t="s">
        <v>15</v>
      </c>
      <c r="K24" s="93"/>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9" t="s">
        <v>17</v>
      </c>
      <c r="C25" s="80"/>
      <c r="D25" s="80"/>
      <c r="E25" s="80"/>
      <c r="F25" s="80"/>
      <c r="G25" s="80"/>
      <c r="H25" s="80"/>
      <c r="I25" s="80"/>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8" t="s">
        <v>27</v>
      </c>
      <c r="C27" s="78"/>
      <c r="D27" s="78"/>
      <c r="E27" s="78"/>
      <c r="F27" s="78"/>
      <c r="G27" s="78"/>
      <c r="H27" s="78"/>
      <c r="I27" s="78"/>
      <c r="J27" s="78"/>
      <c r="K27" s="78"/>
      <c r="L27" s="78"/>
      <c r="M27" s="78"/>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8" t="s">
        <v>28</v>
      </c>
      <c r="C29" s="78"/>
      <c r="D29" s="78"/>
      <c r="E29" s="78"/>
      <c r="F29" s="78"/>
      <c r="G29" s="78"/>
      <c r="H29" s="78"/>
      <c r="I29" s="78"/>
      <c r="J29" s="78"/>
      <c r="K29" s="78"/>
      <c r="L29" s="78"/>
      <c r="M29" s="78"/>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v>
      </c>
      <c r="J4" s="72">
        <v>1</v>
      </c>
      <c r="K4" s="72">
        <v>1</v>
      </c>
      <c r="L4" s="72">
        <v>4</v>
      </c>
      <c r="M4" s="72">
        <v>186</v>
      </c>
      <c r="N4" s="72">
        <v>365</v>
      </c>
      <c r="O4" s="72">
        <v>223</v>
      </c>
      <c r="P4" s="73">
        <v>777</v>
      </c>
    </row>
    <row r="5" spans="2:16" ht="30" customHeight="1" thickBot="1">
      <c r="B5" s="26" t="s">
        <v>21</v>
      </c>
      <c r="D5" s="26">
        <v>3</v>
      </c>
      <c r="F5" s="116"/>
      <c r="G5" s="64" t="s">
        <v>12</v>
      </c>
      <c r="H5" s="65" t="s">
        <v>37</v>
      </c>
      <c r="I5" s="66"/>
      <c r="J5" s="66"/>
      <c r="K5" s="66">
        <v>19</v>
      </c>
      <c r="L5" s="66">
        <v>10</v>
      </c>
      <c r="M5" s="66">
        <v>6</v>
      </c>
      <c r="N5" s="66">
        <v>137</v>
      </c>
      <c r="O5" s="66">
        <v>5</v>
      </c>
      <c r="P5" s="74">
        <v>198</v>
      </c>
    </row>
    <row r="6" spans="6:16" ht="30" customHeight="1" thickTop="1">
      <c r="F6" s="115" t="s">
        <v>41</v>
      </c>
      <c r="G6" s="55" t="s">
        <v>11</v>
      </c>
      <c r="H6" s="56" t="s">
        <v>37</v>
      </c>
      <c r="I6" s="63"/>
      <c r="J6" s="63">
        <v>25</v>
      </c>
      <c r="K6" s="63">
        <v>10</v>
      </c>
      <c r="L6" s="63"/>
      <c r="M6" s="63"/>
      <c r="N6" s="63"/>
      <c r="O6" s="63"/>
      <c r="P6" s="75"/>
    </row>
    <row r="7" spans="6:16" ht="30" customHeight="1" thickBot="1">
      <c r="F7" s="116"/>
      <c r="G7" s="64" t="s">
        <v>12</v>
      </c>
      <c r="H7" s="65" t="s">
        <v>37</v>
      </c>
      <c r="I7" s="66">
        <v>8</v>
      </c>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c r="J10" s="63"/>
      <c r="K10" s="63"/>
      <c r="L10" s="63"/>
      <c r="M10" s="63">
        <v>1</v>
      </c>
      <c r="N10" s="63">
        <v>3</v>
      </c>
      <c r="O10" s="63">
        <v>5</v>
      </c>
      <c r="P10" s="75">
        <v>5</v>
      </c>
    </row>
    <row r="11" spans="6:16" ht="30" customHeight="1" thickBot="1">
      <c r="F11" s="118"/>
      <c r="G11" s="64" t="s">
        <v>12</v>
      </c>
      <c r="H11" s="65" t="s">
        <v>37</v>
      </c>
      <c r="I11" s="66"/>
      <c r="J11" s="66"/>
      <c r="K11" s="66"/>
      <c r="L11" s="66"/>
      <c r="M11" s="66">
        <v>2</v>
      </c>
      <c r="N11" s="66">
        <v>3</v>
      </c>
      <c r="O11" s="66">
        <v>5</v>
      </c>
      <c r="P11" s="74">
        <v>5</v>
      </c>
    </row>
    <row r="12" ht="15" customHeight="1" thickTop="1">
      <c r="F12" s="28"/>
    </row>
    <row r="13" spans="6:7" ht="15">
      <c r="F13" s="60" t="s">
        <v>40</v>
      </c>
      <c r="G13" s="57" t="s">
        <v>22</v>
      </c>
    </row>
    <row r="14" spans="6:7" ht="15">
      <c r="F14" s="61" t="s">
        <v>39</v>
      </c>
      <c r="G14" s="58">
        <v>2.3</v>
      </c>
    </row>
    <row r="15" spans="6:7" ht="15">
      <c r="F15" s="61" t="s">
        <v>38</v>
      </c>
      <c r="G15" s="33">
        <v>38167</v>
      </c>
    </row>
    <row r="16" ht="15">
      <c r="F16" s="62"/>
    </row>
    <row r="21" ht="15">
      <c r="F21" s="26">
        <f>COUNT(TAB!I4:P4,TAB!I5:P5,TAB!I6:P6,TAB!I7:P7,TAB!I8:P8,TAB!I9:P9,TAB!I10:P10,TAB!I11:P11)</f>
        <v>25</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2018-06-06T08:46:24Z</dcterms:modified>
  <cp:category/>
  <cp:version/>
  <cp:contentType/>
  <cp:contentStatus/>
</cp:coreProperties>
</file>