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část 2 VZ" sheetId="18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abe</author>
  </authors>
  <commentList>
    <comment ref="D38" authorId="0">
      <text>
        <r>
          <rPr>
            <b/>
            <sz val="10"/>
            <color rgb="FF000000"/>
            <rFont val="Tahoma"/>
            <family val="2"/>
          </rPr>
          <t>abe: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opravdu je to úhlopříčka poudra? není to jen displej?
</t>
        </r>
      </text>
    </comment>
  </commentList>
</comments>
</file>

<file path=xl/sharedStrings.xml><?xml version="1.0" encoding="utf-8"?>
<sst xmlns="http://schemas.openxmlformats.org/spreadsheetml/2006/main" count="299" uniqueCount="153">
  <si>
    <t>Společné požadavky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</si>
  <si>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</si>
  <si>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</si>
  <si>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</si>
  <si>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</si>
  <si>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</si>
  <si>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</si>
  <si>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</si>
  <si>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PARAMETR</t>
  </si>
  <si>
    <t>POŽADOVANÁ HODNOTA</t>
  </si>
  <si>
    <t>maximální přípustná cena</t>
  </si>
  <si>
    <t>displej</t>
  </si>
  <si>
    <t>procesor</t>
  </si>
  <si>
    <t>RAM</t>
  </si>
  <si>
    <t>operační systém</t>
  </si>
  <si>
    <t>ano</t>
  </si>
  <si>
    <t>hmotnost</t>
  </si>
  <si>
    <t>min. 64 GB</t>
  </si>
  <si>
    <t>Ke všem zařízením budou dodány napájecí kabely a nabíječky.</t>
  </si>
  <si>
    <t>interní pamět</t>
  </si>
  <si>
    <t>min. 256 GB</t>
  </si>
  <si>
    <t>podpora bezdrátových sítí</t>
  </si>
  <si>
    <t>stupeň krytí</t>
  </si>
  <si>
    <t>bezdrátové nabíjení</t>
  </si>
  <si>
    <t>ochranné sklo</t>
  </si>
  <si>
    <t>ochranný obal</t>
  </si>
  <si>
    <t>zadní kryt, materiál: TPU či polykarbonát.</t>
  </si>
  <si>
    <t>zadní kryt, materiál: silikon</t>
  </si>
  <si>
    <t>Chytré hodinky malé Watch OS</t>
  </si>
  <si>
    <t>vodotěsnost</t>
  </si>
  <si>
    <t>5 atm</t>
  </si>
  <si>
    <t>max. 39 mm</t>
  </si>
  <si>
    <t>typ nabíjení</t>
  </si>
  <si>
    <t>bezdrátové</t>
  </si>
  <si>
    <t>senzory</t>
  </si>
  <si>
    <t>WiFi, Bluetooth</t>
  </si>
  <si>
    <t>Chytré hodinky velké Watch OS</t>
  </si>
  <si>
    <t>min. 40 mm</t>
  </si>
  <si>
    <t>min. 4 GB</t>
  </si>
  <si>
    <t>konektor</t>
  </si>
  <si>
    <t>USB-C</t>
  </si>
  <si>
    <t>kapacita baterie</t>
  </si>
  <si>
    <t>WiFi, Bluetooth 4.2, GPS, LTE</t>
  </si>
  <si>
    <t>min. 8 jader</t>
  </si>
  <si>
    <t>min. 6 GB</t>
  </si>
  <si>
    <t>zabezpečení</t>
  </si>
  <si>
    <t>čtečka otisků prstů, čtečka oční duhovky</t>
  </si>
  <si>
    <t>min. 3300 mAh</t>
  </si>
  <si>
    <t>kapacitní pero</t>
  </si>
  <si>
    <t>ano, součást zařízení</t>
  </si>
  <si>
    <t>IP68</t>
  </si>
  <si>
    <t>snímač oční duhovky, čtečka otisků prstů</t>
  </si>
  <si>
    <t>WiFi, Bluetooth, GPS, LTE</t>
  </si>
  <si>
    <t>zadní kryt, materiál: silikon či TPU</t>
  </si>
  <si>
    <t>Chytré hodinky Tizen</t>
  </si>
  <si>
    <t>min. Tizen 2.3.2</t>
  </si>
  <si>
    <t>Interní pamět</t>
  </si>
  <si>
    <t>min. 745 MB</t>
  </si>
  <si>
    <t>GPS, Tachometr, Akcelerometr, Výškoměr</t>
  </si>
  <si>
    <t>WiFi, Bluetooth, NFC</t>
  </si>
  <si>
    <t>Telefon Android pro VR 1</t>
  </si>
  <si>
    <t>VR a AR</t>
  </si>
  <si>
    <t>VR-Ready, podpora plaformy Daydream</t>
  </si>
  <si>
    <t>min. 128 GB</t>
  </si>
  <si>
    <t>zapezpečení</t>
  </si>
  <si>
    <t>čtečka otisku prstu</t>
  </si>
  <si>
    <t>zadní kryt, pogumovaný plast</t>
  </si>
  <si>
    <t>Telefon Android pro VR 2</t>
  </si>
  <si>
    <t>Chytré hodinky Android Wear</t>
  </si>
  <si>
    <t>podpora Android Pay</t>
  </si>
  <si>
    <t>min. 2 jádra</t>
  </si>
  <si>
    <t>Telefon pro AR s  iOS</t>
  </si>
  <si>
    <t>Telefon pro AR s  iOS 2</t>
  </si>
  <si>
    <t>grafický chip</t>
  </si>
  <si>
    <t>materiál řemínku</t>
  </si>
  <si>
    <t>kov nebo plast/silikon</t>
  </si>
  <si>
    <t>dedikovaný grafický chip pro zpracování obrazu (image processing) s podporou neuronových sítí</t>
  </si>
  <si>
    <t>uhlopříčka displeje</t>
  </si>
  <si>
    <t>GPS/GLONASS, barometrický výškoměr,měření tepové frekvence, akcelerometr a gyroskop</t>
  </si>
  <si>
    <t>CPU, grafická karta</t>
  </si>
  <si>
    <t>WiFi, Bluetooth (min. 5.0), GPS, GLONASS, BeiDou, Galileo, LTE, NFC</t>
  </si>
  <si>
    <t>rozlišení displeje</t>
  </si>
  <si>
    <t>fotoaparát zadní</t>
  </si>
  <si>
    <t>fotoaparát přední</t>
  </si>
  <si>
    <t>rozlišení displeje:</t>
  </si>
  <si>
    <t>velikost min. 5"</t>
  </si>
  <si>
    <t>fotoaparát přední:</t>
  </si>
  <si>
    <t>kamera s funkcí snímání hloubky s funkcí rozpoznání obličeje</t>
  </si>
  <si>
    <t>duální, min. 12 MPx</t>
  </si>
  <si>
    <t>rozlišení min. 1920 x 1080, technologie obrazovky IPS</t>
  </si>
  <si>
    <t>rozlišení min. 2436 x 1125, technologie obrazovky OLED</t>
  </si>
  <si>
    <t>přední: min. 7MPx</t>
  </si>
  <si>
    <t>duální, min. 12Mpx</t>
  </si>
  <si>
    <t>velikost min. 6"</t>
  </si>
  <si>
    <t>max. 200 g</t>
  </si>
  <si>
    <t>rozlišení min. 2960 x 1440, typ obrazovky OLED</t>
  </si>
  <si>
    <t>min. 5.5", max. 6"</t>
  </si>
  <si>
    <t>min. 8 MPx, světelnost f/1.7 nebo větší</t>
  </si>
  <si>
    <t>velikost min. 1.3"</t>
  </si>
  <si>
    <t>min. 360 x 360, kruhový display, typ obrazovky OLED</t>
  </si>
  <si>
    <t>min. 2880x1440, typ obrazovky OLED</t>
  </si>
  <si>
    <t>min. 6"</t>
  </si>
  <si>
    <t>12 MPx, světelnost f/1.8 nebo vyšší, stabilizace optická i elektronická</t>
  </si>
  <si>
    <t>8 MPx, světelnost f/1.8 nebo vyšší</t>
  </si>
  <si>
    <t>výkon podle benchmarku AnTuTu min. 70 000 v 3D testu, min. 39 000 v CPU testu</t>
  </si>
  <si>
    <t>max. 175 g</t>
  </si>
  <si>
    <t>min. 5", max. 6"</t>
  </si>
  <si>
    <t>min. 1920 x 1080, typ obrazovky OLED</t>
  </si>
  <si>
    <t>min. 1.2"</t>
  </si>
  <si>
    <t>min. 390x390, kruhový display, typ obrazovky OLED</t>
  </si>
  <si>
    <t>Příslušenství: (součást dodávky)</t>
  </si>
  <si>
    <t xml:space="preserve">velikost min. 5" </t>
  </si>
  <si>
    <t>výška zařízení (bez obalu)</t>
  </si>
  <si>
    <t>max. 170 mm</t>
  </si>
  <si>
    <t>max. 150 mm</t>
  </si>
  <si>
    <t>max. 160 mm</t>
  </si>
  <si>
    <t>min. 12 MPx, nastavitelná clona,  světelnost  f/1.5 nebo větší</t>
  </si>
  <si>
    <t>Android min. 8.0</t>
  </si>
  <si>
    <t>max. 170g</t>
  </si>
  <si>
    <t>min. 2960 x 1440, typ obrazovky OLED</t>
  </si>
  <si>
    <t>min. 12 MPx, světelnost f /1.5 nebo vyšší, uživatelsky měnitelná clona, duální</t>
  </si>
  <si>
    <t>Telefon 1 Android pro AR</t>
  </si>
  <si>
    <t>Telefon 2 Android pro AR</t>
  </si>
  <si>
    <t>záruka min. 24 měsíců, dopravu zajišťuje dodavatel</t>
  </si>
  <si>
    <t>komodita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</si>
  <si>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</si>
  <si>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</si>
  <si>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</si>
  <si>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</si>
  <si>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</si>
  <si>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</si>
  <si>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</si>
  <si>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</si>
  <si>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</si>
  <si>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</si>
  <si>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Splnění parametrů v podávané nabídce: dodavatel uvede souhlasný výrok "ANO" v případě, že nabídka splňuje požadavky:</t>
  </si>
  <si>
    <t>VÝROBCE, KOMERČNÍ NÁZEV NABÍZENÉHO PRODUKTU</t>
  </si>
  <si>
    <t>Nabídková cena v Kč bez DPH za 1 ks komodity</t>
  </si>
  <si>
    <t>Počet kusů dané komodity</t>
  </si>
  <si>
    <t>Celková nabídková cena za komoditu v Kč bez DPH</t>
  </si>
  <si>
    <t>Celková nabídková cena za část č. 2 veřejné zakázky v Kč bez DPH:</t>
  </si>
  <si>
    <t>Výše DPH v Kč:</t>
  </si>
  <si>
    <t>Celková nabídková cena za část č. 2 veřejné zakázky v Kč včetně DPH:</t>
  </si>
  <si>
    <t>min. iOS 11</t>
  </si>
  <si>
    <t>2 ks, tvrdost: min. 9H</t>
  </si>
  <si>
    <t>min. watchOS 4</t>
  </si>
  <si>
    <t>min. Android min. 8.0</t>
  </si>
  <si>
    <t>min. USB-C</t>
  </si>
  <si>
    <t>přes celý display, trvdost: min. 9H</t>
  </si>
  <si>
    <t>min. Android 8.0</t>
  </si>
  <si>
    <t>tvrdost min. 9H</t>
  </si>
  <si>
    <t>min. Android Wear 2</t>
  </si>
  <si>
    <t>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</si>
</sst>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 bez DPH&quot;"/>
    <numFmt numFmtId="165" formatCode="#,##0.00\ &quot;CZK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0" borderId="2" xfId="0" applyFill="1" applyBorder="1" applyAlignment="1">
      <alignment vertical="center"/>
    </xf>
    <xf numFmtId="0" fontId="0" fillId="2" borderId="2" xfId="0" applyFill="1" applyBorder="1"/>
    <xf numFmtId="0" fontId="0" fillId="3" borderId="2" xfId="0" applyFill="1" applyBorder="1" applyProtection="1">
      <protection locked="0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/>
    <xf numFmtId="0" fontId="2" fillId="0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left"/>
    </xf>
    <xf numFmtId="0" fontId="0" fillId="0" borderId="4" xfId="0" applyFill="1" applyBorder="1" applyAlignment="1">
      <alignment vertical="center"/>
    </xf>
    <xf numFmtId="0" fontId="0" fillId="2" borderId="4" xfId="0" applyFill="1" applyBorder="1"/>
    <xf numFmtId="0" fontId="0" fillId="3" borderId="4" xfId="0" applyFill="1" applyBorder="1" applyProtection="1">
      <protection locked="0"/>
    </xf>
    <xf numFmtId="0" fontId="2" fillId="0" borderId="5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0" xfId="0" applyBorder="1"/>
    <xf numFmtId="3" fontId="2" fillId="0" borderId="0" xfId="0" applyNumberFormat="1" applyFont="1" applyBorder="1"/>
    <xf numFmtId="0" fontId="2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9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4" fontId="9" fillId="0" borderId="6" xfId="0" applyNumberFormat="1" applyFont="1" applyBorder="1" applyAlignment="1">
      <alignment horizont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3" borderId="3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4" xfId="0" applyNumberForma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 applyProtection="1">
      <alignment horizontal="center"/>
      <protection locked="0"/>
    </xf>
    <xf numFmtId="3" fontId="0" fillId="3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 wrapText="1"/>
      <protection locked="0"/>
    </xf>
    <xf numFmtId="3" fontId="0" fillId="0" borderId="1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left" vertical="center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>
      <alignment horizontal="left" vertical="center" wrapText="1"/>
    </xf>
    <xf numFmtId="3" fontId="0" fillId="0" borderId="24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3" borderId="10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4" fontId="0" fillId="3" borderId="0" xfId="0" applyNumberFormat="1" applyFill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abSelected="1" zoomScale="70" zoomScaleNormal="70" workbookViewId="0" topLeftCell="A1">
      <selection activeCell="H155" sqref="H155:I155"/>
    </sheetView>
  </sheetViews>
  <sheetFormatPr defaultColWidth="11.57421875" defaultRowHeight="15"/>
  <cols>
    <col min="2" max="2" width="17.7109375" style="0" customWidth="1"/>
    <col min="3" max="3" width="28.421875" style="0" customWidth="1"/>
    <col min="4" max="4" width="74.7109375" style="0" customWidth="1"/>
    <col min="5" max="5" width="27.140625" style="0" customWidth="1"/>
    <col min="6" max="6" width="25.7109375" style="0" customWidth="1"/>
    <col min="7" max="7" width="22.7109375" style="0" customWidth="1"/>
    <col min="9" max="9" width="15.8515625" style="0" customWidth="1"/>
  </cols>
  <sheetData>
    <row r="1" spans="2:9" ht="15" customHeight="1">
      <c r="B1" s="73" t="s">
        <v>0</v>
      </c>
      <c r="C1" s="73"/>
      <c r="D1" s="73"/>
      <c r="E1" s="73" t="s">
        <v>135</v>
      </c>
      <c r="F1" s="73"/>
      <c r="G1" s="73"/>
      <c r="H1" s="73"/>
      <c r="I1" s="73"/>
    </row>
    <row r="2" spans="2:9" ht="15" customHeight="1">
      <c r="B2" s="74" t="s">
        <v>1</v>
      </c>
      <c r="C2" s="74"/>
      <c r="D2" s="74"/>
      <c r="E2" s="97"/>
      <c r="F2" s="97"/>
      <c r="G2" s="97"/>
      <c r="H2" s="97"/>
      <c r="I2" s="97"/>
    </row>
    <row r="3" spans="2:9" ht="15" customHeight="1">
      <c r="B3" s="70" t="s">
        <v>123</v>
      </c>
      <c r="C3" s="71"/>
      <c r="D3" s="72"/>
      <c r="E3" s="98"/>
      <c r="F3" s="99"/>
      <c r="G3" s="99"/>
      <c r="H3" s="99"/>
      <c r="I3" s="100"/>
    </row>
    <row r="4" spans="2:9" ht="15" customHeight="1">
      <c r="B4" s="74" t="s">
        <v>18</v>
      </c>
      <c r="C4" s="74"/>
      <c r="D4" s="74"/>
      <c r="E4" s="97"/>
      <c r="F4" s="97"/>
      <c r="G4" s="97"/>
      <c r="H4" s="97"/>
      <c r="I4" s="97"/>
    </row>
    <row r="5" spans="2:9" ht="15" customHeight="1">
      <c r="B5" s="70" t="s">
        <v>2</v>
      </c>
      <c r="C5" s="71"/>
      <c r="D5" s="72"/>
      <c r="E5" s="97"/>
      <c r="F5" s="97"/>
      <c r="G5" s="97"/>
      <c r="H5" s="97"/>
      <c r="I5" s="97"/>
    </row>
    <row r="6" spans="2:9" ht="30.75" customHeight="1">
      <c r="B6" s="70" t="s">
        <v>3</v>
      </c>
      <c r="C6" s="71"/>
      <c r="D6" s="72"/>
      <c r="E6" s="97"/>
      <c r="F6" s="97"/>
      <c r="G6" s="97"/>
      <c r="H6" s="97"/>
      <c r="I6" s="97"/>
    </row>
    <row r="7" spans="2:9" ht="15" customHeight="1">
      <c r="B7" s="74" t="s">
        <v>4</v>
      </c>
      <c r="C7" s="74"/>
      <c r="D7" s="74"/>
      <c r="E7" s="97"/>
      <c r="F7" s="97"/>
      <c r="G7" s="97"/>
      <c r="H7" s="97"/>
      <c r="I7" s="97"/>
    </row>
    <row r="8" ht="15" customHeight="1">
      <c r="B8" s="1"/>
    </row>
    <row r="9" spans="2:9" ht="15" customHeight="1" thickBot="1">
      <c r="B9" s="2"/>
      <c r="C9" s="3"/>
      <c r="D9" s="3"/>
      <c r="E9" s="4"/>
      <c r="F9" s="4"/>
      <c r="G9" s="28"/>
      <c r="H9" s="29"/>
      <c r="I9" s="30"/>
    </row>
    <row r="10" spans="1:9" ht="15" customHeight="1">
      <c r="A10" s="68" t="s">
        <v>124</v>
      </c>
      <c r="B10" s="75" t="s">
        <v>5</v>
      </c>
      <c r="C10" s="77" t="s">
        <v>6</v>
      </c>
      <c r="D10" s="78"/>
      <c r="E10" s="47" t="s">
        <v>7</v>
      </c>
      <c r="F10" s="47" t="s">
        <v>136</v>
      </c>
      <c r="G10" s="47" t="s">
        <v>137</v>
      </c>
      <c r="H10" s="47" t="s">
        <v>138</v>
      </c>
      <c r="I10" s="79" t="s">
        <v>139</v>
      </c>
    </row>
    <row r="11" spans="1:9" ht="61.5" customHeight="1" thickBot="1">
      <c r="A11" s="69"/>
      <c r="B11" s="76"/>
      <c r="C11" s="31" t="s">
        <v>8</v>
      </c>
      <c r="D11" s="31" t="s">
        <v>9</v>
      </c>
      <c r="E11" s="48"/>
      <c r="F11" s="48"/>
      <c r="G11" s="48"/>
      <c r="H11" s="48"/>
      <c r="I11" s="80"/>
    </row>
    <row r="12" spans="1:9" ht="15" customHeight="1">
      <c r="A12" s="55" t="s">
        <v>125</v>
      </c>
      <c r="B12" s="84" t="s">
        <v>71</v>
      </c>
      <c r="C12" s="17" t="s">
        <v>10</v>
      </c>
      <c r="D12" s="18">
        <f>28504+495+(2*660)</f>
        <v>30319</v>
      </c>
      <c r="E12" s="33"/>
      <c r="F12" s="87"/>
      <c r="G12" s="44"/>
      <c r="H12" s="41">
        <v>10</v>
      </c>
      <c r="I12" s="38">
        <f>G12*H12</f>
        <v>0</v>
      </c>
    </row>
    <row r="13" spans="1:9" ht="15" customHeight="1">
      <c r="A13" s="56"/>
      <c r="B13" s="82"/>
      <c r="C13" s="7" t="s">
        <v>11</v>
      </c>
      <c r="D13" s="24" t="s">
        <v>111</v>
      </c>
      <c r="E13" s="6"/>
      <c r="F13" s="88"/>
      <c r="G13" s="45"/>
      <c r="H13" s="42"/>
      <c r="I13" s="39"/>
    </row>
    <row r="14" spans="1:9" ht="15" customHeight="1">
      <c r="A14" s="56"/>
      <c r="B14" s="82"/>
      <c r="C14" s="7" t="s">
        <v>84</v>
      </c>
      <c r="D14" s="24" t="s">
        <v>90</v>
      </c>
      <c r="E14" s="6"/>
      <c r="F14" s="88"/>
      <c r="G14" s="45"/>
      <c r="H14" s="42"/>
      <c r="I14" s="39"/>
    </row>
    <row r="15" spans="1:9" ht="15" customHeight="1">
      <c r="A15" s="56"/>
      <c r="B15" s="85"/>
      <c r="C15" s="7" t="s">
        <v>14</v>
      </c>
      <c r="D15" s="24" t="s">
        <v>143</v>
      </c>
      <c r="E15" s="6"/>
      <c r="F15" s="88"/>
      <c r="G15" s="45"/>
      <c r="H15" s="42"/>
      <c r="I15" s="39"/>
    </row>
    <row r="16" spans="1:9" ht="15" customHeight="1">
      <c r="A16" s="56"/>
      <c r="B16" s="85"/>
      <c r="C16" s="9" t="s">
        <v>82</v>
      </c>
      <c r="D16" s="25" t="s">
        <v>88</v>
      </c>
      <c r="E16" s="6"/>
      <c r="F16" s="88"/>
      <c r="G16" s="45"/>
      <c r="H16" s="42"/>
      <c r="I16" s="39"/>
    </row>
    <row r="17" spans="1:9" ht="15" customHeight="1">
      <c r="A17" s="56"/>
      <c r="B17" s="85"/>
      <c r="C17" s="9" t="s">
        <v>86</v>
      </c>
      <c r="D17" s="25" t="s">
        <v>87</v>
      </c>
      <c r="E17" s="6"/>
      <c r="F17" s="88"/>
      <c r="G17" s="45"/>
      <c r="H17" s="42"/>
      <c r="I17" s="39"/>
    </row>
    <row r="18" spans="1:9" ht="30">
      <c r="A18" s="56"/>
      <c r="B18" s="85"/>
      <c r="C18" s="9" t="s">
        <v>73</v>
      </c>
      <c r="D18" s="25" t="s">
        <v>76</v>
      </c>
      <c r="E18" s="6"/>
      <c r="F18" s="88"/>
      <c r="G18" s="45"/>
      <c r="H18" s="42"/>
      <c r="I18" s="39"/>
    </row>
    <row r="19" spans="1:9" ht="15" customHeight="1">
      <c r="A19" s="56"/>
      <c r="B19" s="85"/>
      <c r="C19" s="7" t="s">
        <v>19</v>
      </c>
      <c r="D19" s="24" t="s">
        <v>20</v>
      </c>
      <c r="E19" s="6"/>
      <c r="F19" s="88"/>
      <c r="G19" s="45"/>
      <c r="H19" s="42"/>
      <c r="I19" s="39"/>
    </row>
    <row r="20" spans="1:9" ht="15" customHeight="1">
      <c r="A20" s="56"/>
      <c r="B20" s="85"/>
      <c r="C20" s="7"/>
      <c r="D20" s="24"/>
      <c r="E20" s="6"/>
      <c r="F20" s="88"/>
      <c r="G20" s="45"/>
      <c r="H20" s="42"/>
      <c r="I20" s="39"/>
    </row>
    <row r="21" spans="1:9" ht="15" customHeight="1">
      <c r="A21" s="56"/>
      <c r="B21" s="85"/>
      <c r="C21" s="8" t="s">
        <v>110</v>
      </c>
      <c r="D21" s="24"/>
      <c r="E21" s="6"/>
      <c r="F21" s="88"/>
      <c r="G21" s="45"/>
      <c r="H21" s="42"/>
      <c r="I21" s="39"/>
    </row>
    <row r="22" spans="1:9" ht="15" customHeight="1">
      <c r="A22" s="56"/>
      <c r="B22" s="85"/>
      <c r="C22" s="7" t="s">
        <v>24</v>
      </c>
      <c r="D22" s="24" t="s">
        <v>144</v>
      </c>
      <c r="E22" s="6"/>
      <c r="F22" s="88"/>
      <c r="G22" s="45"/>
      <c r="H22" s="42"/>
      <c r="I22" s="39"/>
    </row>
    <row r="23" spans="1:9" ht="15" customHeight="1" thickBot="1">
      <c r="A23" s="57"/>
      <c r="B23" s="86"/>
      <c r="C23" s="19" t="s">
        <v>25</v>
      </c>
      <c r="D23" s="27" t="s">
        <v>26</v>
      </c>
      <c r="E23" s="21"/>
      <c r="F23" s="89"/>
      <c r="G23" s="46"/>
      <c r="H23" s="43"/>
      <c r="I23" s="40"/>
    </row>
    <row r="24" spans="1:9" ht="15" customHeight="1">
      <c r="A24" s="66" t="s">
        <v>126</v>
      </c>
      <c r="B24" s="81" t="s">
        <v>72</v>
      </c>
      <c r="C24" s="22" t="s">
        <v>10</v>
      </c>
      <c r="D24" s="26">
        <f>23545+983+(2*454)</f>
        <v>25436</v>
      </c>
      <c r="E24" s="34"/>
      <c r="F24" s="58"/>
      <c r="G24" s="49"/>
      <c r="H24" s="51">
        <v>10</v>
      </c>
      <c r="I24" s="53">
        <f>G24*H24</f>
        <v>0</v>
      </c>
    </row>
    <row r="25" spans="1:9" ht="15" customHeight="1">
      <c r="A25" s="56"/>
      <c r="B25" s="82"/>
      <c r="C25" s="7" t="s">
        <v>11</v>
      </c>
      <c r="D25" s="24" t="s">
        <v>85</v>
      </c>
      <c r="E25" s="6"/>
      <c r="F25" s="59"/>
      <c r="G25" s="49"/>
      <c r="H25" s="51"/>
      <c r="I25" s="53"/>
    </row>
    <row r="26" spans="1:9" ht="15" customHeight="1">
      <c r="A26" s="56"/>
      <c r="B26" s="82"/>
      <c r="C26" s="7" t="s">
        <v>81</v>
      </c>
      <c r="D26" s="24" t="s">
        <v>89</v>
      </c>
      <c r="E26" s="6"/>
      <c r="F26" s="59"/>
      <c r="G26" s="49"/>
      <c r="H26" s="51"/>
      <c r="I26" s="53"/>
    </row>
    <row r="27" spans="1:9" ht="15" customHeight="1">
      <c r="A27" s="56"/>
      <c r="B27" s="82"/>
      <c r="C27" s="7" t="s">
        <v>82</v>
      </c>
      <c r="D27" s="24" t="s">
        <v>92</v>
      </c>
      <c r="E27" s="6"/>
      <c r="F27" s="59"/>
      <c r="G27" s="49"/>
      <c r="H27" s="51"/>
      <c r="I27" s="53"/>
    </row>
    <row r="28" spans="1:9" ht="15" customHeight="1">
      <c r="A28" s="56"/>
      <c r="B28" s="82"/>
      <c r="C28" s="7" t="s">
        <v>83</v>
      </c>
      <c r="D28" s="24" t="s">
        <v>91</v>
      </c>
      <c r="E28" s="6"/>
      <c r="F28" s="59"/>
      <c r="G28" s="49"/>
      <c r="H28" s="51"/>
      <c r="I28" s="53"/>
    </row>
    <row r="29" spans="1:9" ht="15" customHeight="1">
      <c r="A29" s="56"/>
      <c r="B29" s="82"/>
      <c r="C29" s="7" t="s">
        <v>14</v>
      </c>
      <c r="D29" s="24" t="s">
        <v>143</v>
      </c>
      <c r="E29" s="6"/>
      <c r="F29" s="59"/>
      <c r="G29" s="49"/>
      <c r="H29" s="51"/>
      <c r="I29" s="53"/>
    </row>
    <row r="30" spans="1:9" ht="30">
      <c r="A30" s="56"/>
      <c r="B30" s="82"/>
      <c r="C30" s="9" t="s">
        <v>73</v>
      </c>
      <c r="D30" s="25" t="s">
        <v>76</v>
      </c>
      <c r="E30" s="6"/>
      <c r="F30" s="59"/>
      <c r="G30" s="49"/>
      <c r="H30" s="51"/>
      <c r="I30" s="53"/>
    </row>
    <row r="31" spans="1:9" ht="15" customHeight="1">
      <c r="A31" s="56"/>
      <c r="B31" s="82"/>
      <c r="C31" s="7" t="s">
        <v>19</v>
      </c>
      <c r="D31" s="24" t="s">
        <v>20</v>
      </c>
      <c r="E31" s="6"/>
      <c r="F31" s="59"/>
      <c r="G31" s="49"/>
      <c r="H31" s="51"/>
      <c r="I31" s="53"/>
    </row>
    <row r="32" spans="1:9" ht="15" customHeight="1">
      <c r="A32" s="56"/>
      <c r="B32" s="82"/>
      <c r="C32" s="7"/>
      <c r="D32" s="24"/>
      <c r="E32" s="6"/>
      <c r="F32" s="59"/>
      <c r="G32" s="49"/>
      <c r="H32" s="51"/>
      <c r="I32" s="53"/>
    </row>
    <row r="33" spans="1:9" ht="15" customHeight="1">
      <c r="A33" s="56"/>
      <c r="B33" s="82"/>
      <c r="C33" s="8" t="s">
        <v>110</v>
      </c>
      <c r="D33" s="24"/>
      <c r="E33" s="6"/>
      <c r="F33" s="59"/>
      <c r="G33" s="49"/>
      <c r="H33" s="51"/>
      <c r="I33" s="53"/>
    </row>
    <row r="34" spans="1:9" ht="15" customHeight="1">
      <c r="A34" s="56"/>
      <c r="B34" s="82"/>
      <c r="C34" s="7" t="s">
        <v>24</v>
      </c>
      <c r="D34" s="5" t="s">
        <v>144</v>
      </c>
      <c r="E34" s="6"/>
      <c r="F34" s="59"/>
      <c r="G34" s="49"/>
      <c r="H34" s="51"/>
      <c r="I34" s="53"/>
    </row>
    <row r="35" spans="1:9" ht="15" customHeight="1" thickBot="1">
      <c r="A35" s="67"/>
      <c r="B35" s="83"/>
      <c r="C35" s="11" t="s">
        <v>25</v>
      </c>
      <c r="D35" s="12" t="s">
        <v>27</v>
      </c>
      <c r="E35" s="13"/>
      <c r="F35" s="60"/>
      <c r="G35" s="49"/>
      <c r="H35" s="51"/>
      <c r="I35" s="53"/>
    </row>
    <row r="36" spans="1:9" ht="15">
      <c r="A36" s="55" t="s">
        <v>127</v>
      </c>
      <c r="B36" s="84" t="s">
        <v>28</v>
      </c>
      <c r="C36" s="17" t="s">
        <v>10</v>
      </c>
      <c r="D36" s="18">
        <f>8091</f>
        <v>8091</v>
      </c>
      <c r="E36" s="33"/>
      <c r="F36" s="87"/>
      <c r="G36" s="44"/>
      <c r="H36" s="41">
        <v>10</v>
      </c>
      <c r="I36" s="38">
        <f>G36*H36</f>
        <v>0</v>
      </c>
    </row>
    <row r="37" spans="1:9" ht="15">
      <c r="A37" s="56"/>
      <c r="B37" s="82"/>
      <c r="C37" s="9" t="s">
        <v>29</v>
      </c>
      <c r="D37" s="10" t="s">
        <v>30</v>
      </c>
      <c r="E37" s="6"/>
      <c r="F37" s="88"/>
      <c r="G37" s="45"/>
      <c r="H37" s="42"/>
      <c r="I37" s="39"/>
    </row>
    <row r="38" spans="1:9" ht="15">
      <c r="A38" s="56"/>
      <c r="B38" s="82"/>
      <c r="C38" s="7" t="s">
        <v>77</v>
      </c>
      <c r="D38" s="5" t="s">
        <v>31</v>
      </c>
      <c r="E38" s="6"/>
      <c r="F38" s="88"/>
      <c r="G38" s="45"/>
      <c r="H38" s="42"/>
      <c r="I38" s="39"/>
    </row>
    <row r="39" spans="1:9" ht="15">
      <c r="A39" s="56"/>
      <c r="B39" s="85"/>
      <c r="C39" s="7" t="s">
        <v>14</v>
      </c>
      <c r="D39" s="5" t="s">
        <v>145</v>
      </c>
      <c r="E39" s="6"/>
      <c r="F39" s="88"/>
      <c r="G39" s="45"/>
      <c r="H39" s="42"/>
      <c r="I39" s="39"/>
    </row>
    <row r="40" spans="1:9" ht="15">
      <c r="A40" s="56"/>
      <c r="B40" s="85"/>
      <c r="C40" s="7" t="s">
        <v>12</v>
      </c>
      <c r="D40" s="5" t="s">
        <v>70</v>
      </c>
      <c r="E40" s="6"/>
      <c r="F40" s="88"/>
      <c r="G40" s="45"/>
      <c r="H40" s="42"/>
      <c r="I40" s="39"/>
    </row>
    <row r="41" spans="1:9" ht="15">
      <c r="A41" s="56"/>
      <c r="B41" s="85"/>
      <c r="C41" s="7" t="s">
        <v>32</v>
      </c>
      <c r="D41" s="5" t="s">
        <v>33</v>
      </c>
      <c r="E41" s="6"/>
      <c r="F41" s="88"/>
      <c r="G41" s="45"/>
      <c r="H41" s="42"/>
      <c r="I41" s="39"/>
    </row>
    <row r="42" spans="1:9" ht="33.75" customHeight="1">
      <c r="A42" s="56"/>
      <c r="B42" s="85"/>
      <c r="C42" s="7" t="s">
        <v>34</v>
      </c>
      <c r="D42" s="24" t="s">
        <v>78</v>
      </c>
      <c r="E42" s="6"/>
      <c r="F42" s="88"/>
      <c r="G42" s="45"/>
      <c r="H42" s="42"/>
      <c r="I42" s="39"/>
    </row>
    <row r="43" spans="1:9" ht="15.75" thickBot="1">
      <c r="A43" s="67"/>
      <c r="B43" s="90"/>
      <c r="C43" s="11" t="s">
        <v>21</v>
      </c>
      <c r="D43" s="12" t="s">
        <v>35</v>
      </c>
      <c r="E43" s="13"/>
      <c r="F43" s="91"/>
      <c r="G43" s="54"/>
      <c r="H43" s="65"/>
      <c r="I43" s="64"/>
    </row>
    <row r="44" spans="1:9" ht="15" customHeight="1">
      <c r="A44" s="55" t="s">
        <v>128</v>
      </c>
      <c r="B44" s="84" t="s">
        <v>36</v>
      </c>
      <c r="C44" s="17" t="s">
        <v>10</v>
      </c>
      <c r="D44" s="18">
        <f>8835</f>
        <v>8835</v>
      </c>
      <c r="E44" s="33"/>
      <c r="F44" s="87"/>
      <c r="G44" s="44"/>
      <c r="H44" s="41">
        <v>10</v>
      </c>
      <c r="I44" s="38">
        <f>G44*H44</f>
        <v>0</v>
      </c>
    </row>
    <row r="45" spans="1:9" ht="15">
      <c r="A45" s="56"/>
      <c r="B45" s="82"/>
      <c r="C45" s="9" t="s">
        <v>29</v>
      </c>
      <c r="D45" s="10" t="s">
        <v>30</v>
      </c>
      <c r="E45" s="6"/>
      <c r="F45" s="88"/>
      <c r="G45" s="45"/>
      <c r="H45" s="42"/>
      <c r="I45" s="39"/>
    </row>
    <row r="46" spans="1:9" ht="15">
      <c r="A46" s="56"/>
      <c r="B46" s="82"/>
      <c r="C46" s="7" t="s">
        <v>77</v>
      </c>
      <c r="D46" s="5" t="s">
        <v>37</v>
      </c>
      <c r="E46" s="6"/>
      <c r="F46" s="88"/>
      <c r="G46" s="45"/>
      <c r="H46" s="42"/>
      <c r="I46" s="39"/>
    </row>
    <row r="47" spans="1:9" ht="15">
      <c r="A47" s="56"/>
      <c r="B47" s="82"/>
      <c r="C47" s="7" t="s">
        <v>14</v>
      </c>
      <c r="D47" s="5" t="s">
        <v>145</v>
      </c>
      <c r="E47" s="6"/>
      <c r="F47" s="88"/>
      <c r="G47" s="45"/>
      <c r="H47" s="42"/>
      <c r="I47" s="39"/>
    </row>
    <row r="48" spans="1:9" ht="15">
      <c r="A48" s="56"/>
      <c r="B48" s="82"/>
      <c r="C48" s="7" t="s">
        <v>12</v>
      </c>
      <c r="D48" s="5" t="s">
        <v>70</v>
      </c>
      <c r="E48" s="6"/>
      <c r="F48" s="88"/>
      <c r="G48" s="45"/>
      <c r="H48" s="42"/>
      <c r="I48" s="39"/>
    </row>
    <row r="49" spans="1:9" ht="15">
      <c r="A49" s="56"/>
      <c r="B49" s="82"/>
      <c r="C49" s="7" t="s">
        <v>32</v>
      </c>
      <c r="D49" s="5" t="s">
        <v>33</v>
      </c>
      <c r="E49" s="6"/>
      <c r="F49" s="88"/>
      <c r="G49" s="45"/>
      <c r="H49" s="42"/>
      <c r="I49" s="39"/>
    </row>
    <row r="50" spans="1:9" ht="30.75" customHeight="1">
      <c r="A50" s="56"/>
      <c r="B50" s="82"/>
      <c r="C50" s="7" t="s">
        <v>34</v>
      </c>
      <c r="D50" s="24" t="s">
        <v>78</v>
      </c>
      <c r="E50" s="6"/>
      <c r="F50" s="88"/>
      <c r="G50" s="45"/>
      <c r="H50" s="42"/>
      <c r="I50" s="39"/>
    </row>
    <row r="51" spans="1:9" ht="15.75" thickBot="1">
      <c r="A51" s="57"/>
      <c r="B51" s="92"/>
      <c r="C51" s="19" t="s">
        <v>21</v>
      </c>
      <c r="D51" s="20" t="s">
        <v>35</v>
      </c>
      <c r="E51" s="21"/>
      <c r="F51" s="89"/>
      <c r="G51" s="46"/>
      <c r="H51" s="43"/>
      <c r="I51" s="40"/>
    </row>
    <row r="52" spans="1:9" ht="19.15" customHeight="1">
      <c r="A52" s="66" t="s">
        <v>129</v>
      </c>
      <c r="B52" s="81" t="s">
        <v>121</v>
      </c>
      <c r="C52" s="22" t="s">
        <v>10</v>
      </c>
      <c r="D52" s="23">
        <f>20200+220+(2*702)</f>
        <v>21824</v>
      </c>
      <c r="E52" s="34"/>
      <c r="F52" s="58"/>
      <c r="G52" s="49"/>
      <c r="H52" s="51">
        <v>5</v>
      </c>
      <c r="I52" s="53">
        <f>G52*H52</f>
        <v>0</v>
      </c>
    </row>
    <row r="53" spans="1:9" ht="15" customHeight="1">
      <c r="A53" s="56"/>
      <c r="B53" s="82"/>
      <c r="C53" s="9" t="s">
        <v>12</v>
      </c>
      <c r="D53" s="10" t="s">
        <v>43</v>
      </c>
      <c r="E53" s="6"/>
      <c r="F53" s="59"/>
      <c r="G53" s="49"/>
      <c r="H53" s="51"/>
      <c r="I53" s="53"/>
    </row>
    <row r="54" spans="1:9" ht="19.9" customHeight="1">
      <c r="A54" s="56"/>
      <c r="B54" s="82"/>
      <c r="C54" s="7" t="s">
        <v>11</v>
      </c>
      <c r="D54" s="5" t="s">
        <v>93</v>
      </c>
      <c r="E54" s="6"/>
      <c r="F54" s="59"/>
      <c r="G54" s="49"/>
      <c r="H54" s="51"/>
      <c r="I54" s="53"/>
    </row>
    <row r="55" spans="1:9" ht="15">
      <c r="A55" s="56"/>
      <c r="B55" s="82"/>
      <c r="C55" s="7" t="s">
        <v>81</v>
      </c>
      <c r="D55" s="5" t="s">
        <v>119</v>
      </c>
      <c r="E55" s="6"/>
      <c r="F55" s="59"/>
      <c r="G55" s="49"/>
      <c r="H55" s="51"/>
      <c r="I55" s="53"/>
    </row>
    <row r="56" spans="1:9" ht="15">
      <c r="A56" s="56"/>
      <c r="B56" s="82"/>
      <c r="C56" s="7" t="s">
        <v>82</v>
      </c>
      <c r="D56" s="5" t="s">
        <v>120</v>
      </c>
      <c r="E56" s="6"/>
      <c r="F56" s="59"/>
      <c r="G56" s="49"/>
      <c r="H56" s="51"/>
      <c r="I56" s="53"/>
    </row>
    <row r="57" spans="1:9" ht="15">
      <c r="A57" s="56"/>
      <c r="B57" s="82"/>
      <c r="C57" s="7" t="s">
        <v>83</v>
      </c>
      <c r="D57" s="5" t="s">
        <v>97</v>
      </c>
      <c r="E57" s="6"/>
      <c r="F57" s="59"/>
      <c r="G57" s="49"/>
      <c r="H57" s="51"/>
      <c r="I57" s="53"/>
    </row>
    <row r="58" spans="1:9" ht="15">
      <c r="A58" s="56"/>
      <c r="B58" s="82"/>
      <c r="C58" s="7" t="s">
        <v>13</v>
      </c>
      <c r="D58" s="5" t="s">
        <v>44</v>
      </c>
      <c r="E58" s="6"/>
      <c r="F58" s="59"/>
      <c r="G58" s="49"/>
      <c r="H58" s="51"/>
      <c r="I58" s="53"/>
    </row>
    <row r="59" spans="1:9" ht="15">
      <c r="A59" s="56"/>
      <c r="B59" s="82"/>
      <c r="C59" s="7" t="s">
        <v>14</v>
      </c>
      <c r="D59" s="5" t="s">
        <v>146</v>
      </c>
      <c r="E59" s="6"/>
      <c r="F59" s="59"/>
      <c r="G59" s="49"/>
      <c r="H59" s="51"/>
      <c r="I59" s="53"/>
    </row>
    <row r="60" spans="1:9" ht="15">
      <c r="A60" s="56"/>
      <c r="B60" s="82"/>
      <c r="C60" s="7" t="s">
        <v>19</v>
      </c>
      <c r="D60" s="5" t="s">
        <v>17</v>
      </c>
      <c r="E60" s="6"/>
      <c r="F60" s="59"/>
      <c r="G60" s="49"/>
      <c r="H60" s="51"/>
      <c r="I60" s="53"/>
    </row>
    <row r="61" spans="1:9" ht="15">
      <c r="A61" s="56"/>
      <c r="B61" s="82"/>
      <c r="C61" s="7" t="s">
        <v>39</v>
      </c>
      <c r="D61" s="5" t="s">
        <v>147</v>
      </c>
      <c r="E61" s="6"/>
      <c r="F61" s="59"/>
      <c r="G61" s="49"/>
      <c r="H61" s="51"/>
      <c r="I61" s="53"/>
    </row>
    <row r="62" spans="1:9" ht="15">
      <c r="A62" s="56"/>
      <c r="B62" s="82"/>
      <c r="C62" s="7" t="s">
        <v>23</v>
      </c>
      <c r="D62" s="5" t="s">
        <v>15</v>
      </c>
      <c r="E62" s="6"/>
      <c r="F62" s="59"/>
      <c r="G62" s="49"/>
      <c r="H62" s="51"/>
      <c r="I62" s="53"/>
    </row>
    <row r="63" spans="1:9" ht="15">
      <c r="A63" s="56"/>
      <c r="B63" s="82"/>
      <c r="C63" s="7" t="s">
        <v>45</v>
      </c>
      <c r="D63" s="5" t="s">
        <v>46</v>
      </c>
      <c r="E63" s="6"/>
      <c r="F63" s="59"/>
      <c r="G63" s="49"/>
      <c r="H63" s="51"/>
      <c r="I63" s="53"/>
    </row>
    <row r="64" spans="1:9" ht="15">
      <c r="A64" s="56"/>
      <c r="B64" s="82"/>
      <c r="C64" s="7" t="s">
        <v>41</v>
      </c>
      <c r="D64" s="5" t="s">
        <v>47</v>
      </c>
      <c r="E64" s="6"/>
      <c r="F64" s="59"/>
      <c r="G64" s="49"/>
      <c r="H64" s="51"/>
      <c r="I64" s="53"/>
    </row>
    <row r="65" spans="1:9" ht="15">
      <c r="A65" s="56"/>
      <c r="B65" s="82"/>
      <c r="C65" s="7" t="s">
        <v>16</v>
      </c>
      <c r="D65" s="5" t="s">
        <v>94</v>
      </c>
      <c r="E65" s="6"/>
      <c r="F65" s="59"/>
      <c r="G65" s="49"/>
      <c r="H65" s="51"/>
      <c r="I65" s="53"/>
    </row>
    <row r="66" spans="1:9" ht="15">
      <c r="A66" s="56"/>
      <c r="B66" s="82"/>
      <c r="C66" s="7" t="s">
        <v>48</v>
      </c>
      <c r="D66" s="5" t="s">
        <v>49</v>
      </c>
      <c r="E66" s="6"/>
      <c r="F66" s="59"/>
      <c r="G66" s="49"/>
      <c r="H66" s="51"/>
      <c r="I66" s="53"/>
    </row>
    <row r="67" spans="1:9" ht="15">
      <c r="A67" s="56"/>
      <c r="B67" s="82"/>
      <c r="C67" s="7" t="s">
        <v>21</v>
      </c>
      <c r="D67" s="5" t="s">
        <v>42</v>
      </c>
      <c r="E67" s="6"/>
      <c r="F67" s="59"/>
      <c r="G67" s="49"/>
      <c r="H67" s="51"/>
      <c r="I67" s="53"/>
    </row>
    <row r="68" spans="1:9" ht="15">
      <c r="A68" s="56"/>
      <c r="B68" s="82"/>
      <c r="C68" s="7" t="s">
        <v>112</v>
      </c>
      <c r="D68" s="5" t="s">
        <v>113</v>
      </c>
      <c r="E68" s="6"/>
      <c r="F68" s="59"/>
      <c r="G68" s="49"/>
      <c r="H68" s="51"/>
      <c r="I68" s="53"/>
    </row>
    <row r="69" spans="1:9" ht="15">
      <c r="A69" s="56"/>
      <c r="B69" s="82"/>
      <c r="C69" s="7"/>
      <c r="D69" s="5"/>
      <c r="E69" s="6"/>
      <c r="F69" s="59"/>
      <c r="G69" s="49"/>
      <c r="H69" s="51"/>
      <c r="I69" s="53"/>
    </row>
    <row r="70" spans="1:9" ht="15">
      <c r="A70" s="56"/>
      <c r="B70" s="82"/>
      <c r="C70" s="8" t="s">
        <v>110</v>
      </c>
      <c r="D70" s="5"/>
      <c r="E70" s="6"/>
      <c r="F70" s="59"/>
      <c r="G70" s="49"/>
      <c r="H70" s="51"/>
      <c r="I70" s="53"/>
    </row>
    <row r="71" spans="1:9" ht="15">
      <c r="A71" s="56"/>
      <c r="B71" s="82"/>
      <c r="C71" s="7" t="s">
        <v>25</v>
      </c>
      <c r="D71" s="5" t="s">
        <v>53</v>
      </c>
      <c r="E71" s="6"/>
      <c r="F71" s="59"/>
      <c r="G71" s="49"/>
      <c r="H71" s="51"/>
      <c r="I71" s="53"/>
    </row>
    <row r="72" spans="1:9" ht="15.75" thickBot="1">
      <c r="A72" s="67"/>
      <c r="B72" s="83"/>
      <c r="C72" s="11" t="s">
        <v>24</v>
      </c>
      <c r="D72" s="12" t="s">
        <v>144</v>
      </c>
      <c r="E72" s="13"/>
      <c r="F72" s="60"/>
      <c r="G72" s="49"/>
      <c r="H72" s="51"/>
      <c r="I72" s="53"/>
    </row>
    <row r="73" spans="1:9" ht="15">
      <c r="A73" s="55" t="s">
        <v>130</v>
      </c>
      <c r="B73" s="84" t="s">
        <v>122</v>
      </c>
      <c r="C73" s="17" t="s">
        <v>10</v>
      </c>
      <c r="D73" s="18">
        <f>18181+991+70</f>
        <v>19242</v>
      </c>
      <c r="E73" s="33"/>
      <c r="F73" s="61"/>
      <c r="G73" s="44"/>
      <c r="H73" s="41">
        <v>5</v>
      </c>
      <c r="I73" s="38">
        <f>G73*H73</f>
        <v>0</v>
      </c>
    </row>
    <row r="74" spans="1:9" ht="15">
      <c r="A74" s="56"/>
      <c r="B74" s="82"/>
      <c r="C74" s="9" t="s">
        <v>12</v>
      </c>
      <c r="D74" s="10" t="s">
        <v>43</v>
      </c>
      <c r="E74" s="6"/>
      <c r="F74" s="59"/>
      <c r="G74" s="45"/>
      <c r="H74" s="42"/>
      <c r="I74" s="39"/>
    </row>
    <row r="75" spans="1:9" ht="19.15" customHeight="1">
      <c r="A75" s="56"/>
      <c r="B75" s="82"/>
      <c r="C75" s="7" t="s">
        <v>11</v>
      </c>
      <c r="D75" s="5" t="s">
        <v>96</v>
      </c>
      <c r="E75" s="6"/>
      <c r="F75" s="59"/>
      <c r="G75" s="45"/>
      <c r="H75" s="42"/>
      <c r="I75" s="39"/>
    </row>
    <row r="76" spans="1:9" ht="15">
      <c r="A76" s="56"/>
      <c r="B76" s="82"/>
      <c r="C76" s="7" t="s">
        <v>81</v>
      </c>
      <c r="D76" s="5" t="s">
        <v>95</v>
      </c>
      <c r="E76" s="6"/>
      <c r="F76" s="59"/>
      <c r="G76" s="45"/>
      <c r="H76" s="42"/>
      <c r="I76" s="39"/>
    </row>
    <row r="77" spans="1:9" ht="15">
      <c r="A77" s="56"/>
      <c r="B77" s="82"/>
      <c r="C77" s="7" t="s">
        <v>82</v>
      </c>
      <c r="D77" s="5" t="s">
        <v>116</v>
      </c>
      <c r="E77" s="6"/>
      <c r="F77" s="59"/>
      <c r="G77" s="45"/>
      <c r="H77" s="42"/>
      <c r="I77" s="39"/>
    </row>
    <row r="78" spans="1:9" ht="15">
      <c r="A78" s="56"/>
      <c r="B78" s="82"/>
      <c r="C78" s="7" t="s">
        <v>83</v>
      </c>
      <c r="D78" s="5" t="s">
        <v>97</v>
      </c>
      <c r="E78" s="6"/>
      <c r="F78" s="59"/>
      <c r="G78" s="45"/>
      <c r="H78" s="42"/>
      <c r="I78" s="39"/>
    </row>
    <row r="79" spans="1:9" ht="15">
      <c r="A79" s="56"/>
      <c r="B79" s="82"/>
      <c r="C79" s="7" t="s">
        <v>23</v>
      </c>
      <c r="D79" s="5" t="s">
        <v>15</v>
      </c>
      <c r="E79" s="6"/>
      <c r="F79" s="59"/>
      <c r="G79" s="45"/>
      <c r="H79" s="42"/>
      <c r="I79" s="39"/>
    </row>
    <row r="80" spans="1:9" ht="15">
      <c r="A80" s="56"/>
      <c r="B80" s="82"/>
      <c r="C80" s="7" t="s">
        <v>13</v>
      </c>
      <c r="D80" s="5" t="s">
        <v>38</v>
      </c>
      <c r="E80" s="6"/>
      <c r="F80" s="59"/>
      <c r="G80" s="45"/>
      <c r="H80" s="42"/>
      <c r="I80" s="39"/>
    </row>
    <row r="81" spans="1:9" ht="15">
      <c r="A81" s="56"/>
      <c r="B81" s="82"/>
      <c r="C81" s="7" t="s">
        <v>22</v>
      </c>
      <c r="D81" s="5" t="s">
        <v>50</v>
      </c>
      <c r="E81" s="6"/>
      <c r="F81" s="59"/>
      <c r="G81" s="45"/>
      <c r="H81" s="42"/>
      <c r="I81" s="39"/>
    </row>
    <row r="82" spans="1:9" ht="15">
      <c r="A82" s="56"/>
      <c r="B82" s="82"/>
      <c r="C82" s="7" t="s">
        <v>45</v>
      </c>
      <c r="D82" s="5" t="s">
        <v>51</v>
      </c>
      <c r="E82" s="6"/>
      <c r="F82" s="59"/>
      <c r="G82" s="45"/>
      <c r="H82" s="42"/>
      <c r="I82" s="39"/>
    </row>
    <row r="83" spans="1:9" ht="15">
      <c r="A83" s="56"/>
      <c r="B83" s="82"/>
      <c r="C83" s="7" t="s">
        <v>14</v>
      </c>
      <c r="D83" s="5" t="s">
        <v>117</v>
      </c>
      <c r="E83" s="6"/>
      <c r="F83" s="59"/>
      <c r="G83" s="45"/>
      <c r="H83" s="42"/>
      <c r="I83" s="39"/>
    </row>
    <row r="84" spans="1:9" ht="15">
      <c r="A84" s="56"/>
      <c r="B84" s="82"/>
      <c r="C84" s="7" t="s">
        <v>19</v>
      </c>
      <c r="D84" s="5" t="s">
        <v>17</v>
      </c>
      <c r="E84" s="6"/>
      <c r="F84" s="59"/>
      <c r="G84" s="45"/>
      <c r="H84" s="42"/>
      <c r="I84" s="39"/>
    </row>
    <row r="85" spans="1:9" ht="15">
      <c r="A85" s="56"/>
      <c r="B85" s="82"/>
      <c r="C85" s="7" t="s">
        <v>39</v>
      </c>
      <c r="D85" s="5" t="s">
        <v>147</v>
      </c>
      <c r="E85" s="6"/>
      <c r="F85" s="59"/>
      <c r="G85" s="45"/>
      <c r="H85" s="42"/>
      <c r="I85" s="39"/>
    </row>
    <row r="86" spans="1:9" ht="15">
      <c r="A86" s="56"/>
      <c r="B86" s="82"/>
      <c r="C86" s="7" t="s">
        <v>16</v>
      </c>
      <c r="D86" s="5" t="s">
        <v>118</v>
      </c>
      <c r="E86" s="6"/>
      <c r="F86" s="59"/>
      <c r="G86" s="45"/>
      <c r="H86" s="42"/>
      <c r="I86" s="39"/>
    </row>
    <row r="87" spans="1:9" ht="15">
      <c r="A87" s="56"/>
      <c r="B87" s="82"/>
      <c r="C87" s="7" t="s">
        <v>21</v>
      </c>
      <c r="D87" s="5" t="s">
        <v>52</v>
      </c>
      <c r="E87" s="6"/>
      <c r="F87" s="59"/>
      <c r="G87" s="45"/>
      <c r="H87" s="42"/>
      <c r="I87" s="39"/>
    </row>
    <row r="88" spans="1:9" ht="15">
      <c r="A88" s="56"/>
      <c r="B88" s="82"/>
      <c r="C88" s="7" t="s">
        <v>112</v>
      </c>
      <c r="D88" s="5" t="s">
        <v>114</v>
      </c>
      <c r="E88" s="6"/>
      <c r="F88" s="59"/>
      <c r="G88" s="45"/>
      <c r="H88" s="42"/>
      <c r="I88" s="39"/>
    </row>
    <row r="89" spans="1:9" ht="15">
      <c r="A89" s="56"/>
      <c r="B89" s="82"/>
      <c r="C89" s="7"/>
      <c r="D89" s="5"/>
      <c r="E89" s="6"/>
      <c r="F89" s="59"/>
      <c r="G89" s="45"/>
      <c r="H89" s="42"/>
      <c r="I89" s="39"/>
    </row>
    <row r="90" spans="1:9" ht="15">
      <c r="A90" s="56"/>
      <c r="B90" s="82"/>
      <c r="C90" s="8" t="s">
        <v>110</v>
      </c>
      <c r="D90" s="5"/>
      <c r="E90" s="6"/>
      <c r="F90" s="59"/>
      <c r="G90" s="45"/>
      <c r="H90" s="42"/>
      <c r="I90" s="39"/>
    </row>
    <row r="91" spans="1:9" ht="15">
      <c r="A91" s="56"/>
      <c r="B91" s="82"/>
      <c r="C91" s="7" t="s">
        <v>25</v>
      </c>
      <c r="D91" s="5" t="s">
        <v>53</v>
      </c>
      <c r="E91" s="6"/>
      <c r="F91" s="59"/>
      <c r="G91" s="45"/>
      <c r="H91" s="42"/>
      <c r="I91" s="39"/>
    </row>
    <row r="92" spans="1:9" ht="15.75" thickBot="1">
      <c r="A92" s="67"/>
      <c r="B92" s="83"/>
      <c r="C92" s="11" t="s">
        <v>24</v>
      </c>
      <c r="D92" s="12" t="s">
        <v>148</v>
      </c>
      <c r="E92" s="13"/>
      <c r="F92" s="60"/>
      <c r="G92" s="54"/>
      <c r="H92" s="65"/>
      <c r="I92" s="64"/>
    </row>
    <row r="93" spans="1:9" ht="14.45" customHeight="1">
      <c r="A93" s="55" t="s">
        <v>131</v>
      </c>
      <c r="B93" s="84" t="s">
        <v>54</v>
      </c>
      <c r="C93" s="17" t="s">
        <v>10</v>
      </c>
      <c r="D93" s="18">
        <f>7399</f>
        <v>7399</v>
      </c>
      <c r="E93" s="33"/>
      <c r="F93" s="87"/>
      <c r="G93" s="44"/>
      <c r="H93" s="41">
        <v>5</v>
      </c>
      <c r="I93" s="38">
        <f>G93*H93</f>
        <v>0</v>
      </c>
    </row>
    <row r="94" spans="1:9" ht="15">
      <c r="A94" s="56"/>
      <c r="B94" s="82"/>
      <c r="C94" s="9" t="s">
        <v>22</v>
      </c>
      <c r="D94" s="10" t="s">
        <v>50</v>
      </c>
      <c r="E94" s="6"/>
      <c r="F94" s="88"/>
      <c r="G94" s="45"/>
      <c r="H94" s="42"/>
      <c r="I94" s="39"/>
    </row>
    <row r="95" spans="1:9" ht="15">
      <c r="A95" s="56"/>
      <c r="B95" s="82"/>
      <c r="C95" s="7" t="s">
        <v>11</v>
      </c>
      <c r="D95" s="5" t="s">
        <v>98</v>
      </c>
      <c r="E95" s="6"/>
      <c r="F95" s="88"/>
      <c r="G95" s="45"/>
      <c r="H95" s="42"/>
      <c r="I95" s="39"/>
    </row>
    <row r="96" spans="1:9" ht="15">
      <c r="A96" s="56"/>
      <c r="B96" s="82"/>
      <c r="C96" s="7" t="s">
        <v>81</v>
      </c>
      <c r="D96" s="5" t="s">
        <v>99</v>
      </c>
      <c r="E96" s="6"/>
      <c r="F96" s="88"/>
      <c r="G96" s="45"/>
      <c r="H96" s="42"/>
      <c r="I96" s="39"/>
    </row>
    <row r="97" spans="1:9" ht="15">
      <c r="A97" s="56"/>
      <c r="B97" s="82"/>
      <c r="C97" s="7" t="s">
        <v>14</v>
      </c>
      <c r="D97" s="5" t="s">
        <v>55</v>
      </c>
      <c r="E97" s="6"/>
      <c r="F97" s="88"/>
      <c r="G97" s="45"/>
      <c r="H97" s="42"/>
      <c r="I97" s="39"/>
    </row>
    <row r="98" spans="1:9" ht="15">
      <c r="A98" s="56"/>
      <c r="B98" s="82"/>
      <c r="C98" s="7" t="s">
        <v>56</v>
      </c>
      <c r="D98" s="5" t="s">
        <v>38</v>
      </c>
      <c r="E98" s="6"/>
      <c r="F98" s="88"/>
      <c r="G98" s="45"/>
      <c r="H98" s="42"/>
      <c r="I98" s="39"/>
    </row>
    <row r="99" spans="1:9" ht="15">
      <c r="A99" s="56"/>
      <c r="B99" s="82"/>
      <c r="C99" s="7" t="s">
        <v>13</v>
      </c>
      <c r="D99" s="5" t="s">
        <v>57</v>
      </c>
      <c r="E99" s="6"/>
      <c r="F99" s="88"/>
      <c r="G99" s="45"/>
      <c r="H99" s="42"/>
      <c r="I99" s="39"/>
    </row>
    <row r="100" spans="1:9" ht="15">
      <c r="A100" s="56"/>
      <c r="B100" s="82"/>
      <c r="C100" s="7" t="s">
        <v>32</v>
      </c>
      <c r="D100" s="5" t="s">
        <v>33</v>
      </c>
      <c r="E100" s="6"/>
      <c r="F100" s="88"/>
      <c r="G100" s="45"/>
      <c r="H100" s="42"/>
      <c r="I100" s="39"/>
    </row>
    <row r="101" spans="1:9" ht="15">
      <c r="A101" s="56"/>
      <c r="B101" s="82"/>
      <c r="C101" s="7" t="s">
        <v>34</v>
      </c>
      <c r="D101" s="5" t="s">
        <v>58</v>
      </c>
      <c r="E101" s="6"/>
      <c r="F101" s="88"/>
      <c r="G101" s="45"/>
      <c r="H101" s="42"/>
      <c r="I101" s="39"/>
    </row>
    <row r="102" spans="1:9" ht="15">
      <c r="A102" s="56"/>
      <c r="B102" s="82"/>
      <c r="C102" s="7" t="s">
        <v>74</v>
      </c>
      <c r="D102" s="5" t="s">
        <v>75</v>
      </c>
      <c r="E102" s="6"/>
      <c r="F102" s="88"/>
      <c r="G102" s="45"/>
      <c r="H102" s="42"/>
      <c r="I102" s="39"/>
    </row>
    <row r="103" spans="1:9" ht="15.75" thickBot="1">
      <c r="A103" s="57"/>
      <c r="B103" s="92"/>
      <c r="C103" s="19" t="s">
        <v>21</v>
      </c>
      <c r="D103" s="20" t="s">
        <v>59</v>
      </c>
      <c r="E103" s="21"/>
      <c r="F103" s="89"/>
      <c r="G103" s="46"/>
      <c r="H103" s="43"/>
      <c r="I103" s="40"/>
    </row>
    <row r="104" spans="1:9" ht="15">
      <c r="A104" s="66" t="s">
        <v>132</v>
      </c>
      <c r="B104" s="81" t="s">
        <v>60</v>
      </c>
      <c r="C104" s="22" t="s">
        <v>10</v>
      </c>
      <c r="D104" s="23">
        <f>24785+(2*702)+180</f>
        <v>26369</v>
      </c>
      <c r="E104" s="34"/>
      <c r="F104" s="58"/>
      <c r="G104" s="49"/>
      <c r="H104" s="51">
        <v>5</v>
      </c>
      <c r="I104" s="53">
        <f>G104*H104</f>
        <v>0</v>
      </c>
    </row>
    <row r="105" spans="1:9" ht="15">
      <c r="A105" s="56"/>
      <c r="B105" s="82"/>
      <c r="C105" s="9" t="s">
        <v>12</v>
      </c>
      <c r="D105" s="10" t="s">
        <v>43</v>
      </c>
      <c r="E105" s="6"/>
      <c r="F105" s="59"/>
      <c r="G105" s="49"/>
      <c r="H105" s="51"/>
      <c r="I105" s="53"/>
    </row>
    <row r="106" spans="1:9" ht="15">
      <c r="A106" s="56"/>
      <c r="B106" s="82"/>
      <c r="C106" s="9" t="s">
        <v>61</v>
      </c>
      <c r="D106" s="10" t="s">
        <v>62</v>
      </c>
      <c r="E106" s="6"/>
      <c r="F106" s="59"/>
      <c r="G106" s="49"/>
      <c r="H106" s="51"/>
      <c r="I106" s="53"/>
    </row>
    <row r="107" spans="1:9" ht="15">
      <c r="A107" s="56"/>
      <c r="B107" s="82"/>
      <c r="C107" s="7" t="s">
        <v>11</v>
      </c>
      <c r="D107" s="5" t="s">
        <v>101</v>
      </c>
      <c r="E107" s="6"/>
      <c r="F107" s="59"/>
      <c r="G107" s="49"/>
      <c r="H107" s="51"/>
      <c r="I107" s="53"/>
    </row>
    <row r="108" spans="1:9" ht="15">
      <c r="A108" s="56"/>
      <c r="B108" s="82"/>
      <c r="C108" s="7" t="s">
        <v>81</v>
      </c>
      <c r="D108" s="5" t="s">
        <v>100</v>
      </c>
      <c r="E108" s="6"/>
      <c r="F108" s="59"/>
      <c r="G108" s="49"/>
      <c r="H108" s="51"/>
      <c r="I108" s="53"/>
    </row>
    <row r="109" spans="1:9" ht="15">
      <c r="A109" s="56"/>
      <c r="B109" s="82"/>
      <c r="C109" s="7" t="s">
        <v>82</v>
      </c>
      <c r="D109" s="5" t="s">
        <v>102</v>
      </c>
      <c r="E109" s="6"/>
      <c r="F109" s="59"/>
      <c r="G109" s="49"/>
      <c r="H109" s="51"/>
      <c r="I109" s="53"/>
    </row>
    <row r="110" spans="1:9" ht="15">
      <c r="A110" s="56"/>
      <c r="B110" s="82"/>
      <c r="C110" s="7" t="s">
        <v>83</v>
      </c>
      <c r="D110" s="5" t="s">
        <v>103</v>
      </c>
      <c r="E110" s="6"/>
      <c r="F110" s="59"/>
      <c r="G110" s="49"/>
      <c r="H110" s="51"/>
      <c r="I110" s="53"/>
    </row>
    <row r="111" spans="1:9" ht="15">
      <c r="A111" s="56"/>
      <c r="B111" s="82"/>
      <c r="C111" s="9" t="s">
        <v>79</v>
      </c>
      <c r="D111" s="10" t="s">
        <v>104</v>
      </c>
      <c r="E111" s="6"/>
      <c r="F111" s="59"/>
      <c r="G111" s="49"/>
      <c r="H111" s="51"/>
      <c r="I111" s="53"/>
    </row>
    <row r="112" spans="1:9" ht="15">
      <c r="A112" s="56"/>
      <c r="B112" s="82"/>
      <c r="C112" s="7" t="s">
        <v>13</v>
      </c>
      <c r="D112" s="5" t="s">
        <v>38</v>
      </c>
      <c r="E112" s="6"/>
      <c r="F112" s="59"/>
      <c r="G112" s="49"/>
      <c r="H112" s="51"/>
      <c r="I112" s="53"/>
    </row>
    <row r="113" spans="1:9" ht="15">
      <c r="A113" s="56"/>
      <c r="B113" s="82"/>
      <c r="C113" s="7" t="s">
        <v>14</v>
      </c>
      <c r="D113" s="5" t="s">
        <v>149</v>
      </c>
      <c r="E113" s="6"/>
      <c r="F113" s="59"/>
      <c r="G113" s="49"/>
      <c r="H113" s="51"/>
      <c r="I113" s="53"/>
    </row>
    <row r="114" spans="1:9" ht="15">
      <c r="A114" s="56"/>
      <c r="B114" s="82"/>
      <c r="C114" s="7" t="s">
        <v>19</v>
      </c>
      <c r="D114" s="5" t="s">
        <v>63</v>
      </c>
      <c r="E114" s="6"/>
      <c r="F114" s="59"/>
      <c r="G114" s="49"/>
      <c r="H114" s="51"/>
      <c r="I114" s="53"/>
    </row>
    <row r="115" spans="1:9" ht="15">
      <c r="A115" s="56"/>
      <c r="B115" s="82"/>
      <c r="C115" s="7" t="s">
        <v>39</v>
      </c>
      <c r="D115" s="5" t="s">
        <v>40</v>
      </c>
      <c r="E115" s="6"/>
      <c r="F115" s="59"/>
      <c r="G115" s="49"/>
      <c r="H115" s="51"/>
      <c r="I115" s="53"/>
    </row>
    <row r="116" spans="1:9" ht="15">
      <c r="A116" s="56"/>
      <c r="B116" s="82"/>
      <c r="C116" s="7" t="s">
        <v>64</v>
      </c>
      <c r="D116" s="5" t="s">
        <v>65</v>
      </c>
      <c r="E116" s="6"/>
      <c r="F116" s="59"/>
      <c r="G116" s="49"/>
      <c r="H116" s="51"/>
      <c r="I116" s="53"/>
    </row>
    <row r="117" spans="1:9" ht="15">
      <c r="A117" s="56"/>
      <c r="B117" s="82"/>
      <c r="C117" s="7" t="s">
        <v>16</v>
      </c>
      <c r="D117" s="5" t="s">
        <v>105</v>
      </c>
      <c r="E117" s="6"/>
      <c r="F117" s="59"/>
      <c r="G117" s="49"/>
      <c r="H117" s="51"/>
      <c r="I117" s="53"/>
    </row>
    <row r="118" spans="1:9" ht="15">
      <c r="A118" s="56"/>
      <c r="B118" s="82"/>
      <c r="C118" s="7" t="s">
        <v>21</v>
      </c>
      <c r="D118" s="5" t="s">
        <v>80</v>
      </c>
      <c r="E118" s="6"/>
      <c r="F118" s="59"/>
      <c r="G118" s="49"/>
      <c r="H118" s="51"/>
      <c r="I118" s="53"/>
    </row>
    <row r="119" spans="1:9" ht="15">
      <c r="A119" s="56"/>
      <c r="B119" s="82"/>
      <c r="C119" s="7" t="s">
        <v>112</v>
      </c>
      <c r="D119" s="5" t="s">
        <v>115</v>
      </c>
      <c r="E119" s="6"/>
      <c r="F119" s="59"/>
      <c r="G119" s="49"/>
      <c r="H119" s="51"/>
      <c r="I119" s="53"/>
    </row>
    <row r="120" spans="1:9" ht="15">
      <c r="A120" s="56"/>
      <c r="B120" s="82"/>
      <c r="C120" s="7"/>
      <c r="D120" s="5"/>
      <c r="E120" s="6"/>
      <c r="F120" s="59"/>
      <c r="G120" s="49"/>
      <c r="H120" s="51"/>
      <c r="I120" s="53"/>
    </row>
    <row r="121" spans="1:9" ht="15">
      <c r="A121" s="56"/>
      <c r="B121" s="82"/>
      <c r="C121" s="8" t="s">
        <v>110</v>
      </c>
      <c r="D121" s="5"/>
      <c r="E121" s="6"/>
      <c r="F121" s="59"/>
      <c r="G121" s="49"/>
      <c r="H121" s="51"/>
      <c r="I121" s="53"/>
    </row>
    <row r="122" spans="1:9" ht="15">
      <c r="A122" s="56"/>
      <c r="B122" s="82"/>
      <c r="C122" s="7" t="s">
        <v>25</v>
      </c>
      <c r="D122" s="5" t="s">
        <v>66</v>
      </c>
      <c r="E122" s="6"/>
      <c r="F122" s="59"/>
      <c r="G122" s="49"/>
      <c r="H122" s="51"/>
      <c r="I122" s="53"/>
    </row>
    <row r="123" spans="1:9" ht="15.75" thickBot="1">
      <c r="A123" s="57"/>
      <c r="B123" s="92"/>
      <c r="C123" s="19" t="s">
        <v>24</v>
      </c>
      <c r="D123" s="20" t="s">
        <v>150</v>
      </c>
      <c r="E123" s="21"/>
      <c r="F123" s="62"/>
      <c r="G123" s="50"/>
      <c r="H123" s="52"/>
      <c r="I123" s="93"/>
    </row>
    <row r="124" spans="1:9" ht="15">
      <c r="A124" s="66" t="s">
        <v>133</v>
      </c>
      <c r="B124" s="81" t="s">
        <v>67</v>
      </c>
      <c r="C124" s="22" t="s">
        <v>10</v>
      </c>
      <c r="D124" s="23">
        <f>19826+(2*702)+180</f>
        <v>21410</v>
      </c>
      <c r="E124" s="34"/>
      <c r="F124" s="63"/>
      <c r="G124" s="96"/>
      <c r="H124" s="95">
        <v>5</v>
      </c>
      <c r="I124" s="94">
        <f>G124*H124</f>
        <v>0</v>
      </c>
    </row>
    <row r="125" spans="1:9" ht="15">
      <c r="A125" s="56"/>
      <c r="B125" s="82"/>
      <c r="C125" s="9" t="s">
        <v>12</v>
      </c>
      <c r="D125" s="10" t="s">
        <v>43</v>
      </c>
      <c r="E125" s="6"/>
      <c r="F125" s="63"/>
      <c r="G125" s="49"/>
      <c r="H125" s="51"/>
      <c r="I125" s="53"/>
    </row>
    <row r="126" spans="1:9" ht="15">
      <c r="A126" s="56"/>
      <c r="B126" s="82"/>
      <c r="C126" s="9" t="s">
        <v>61</v>
      </c>
      <c r="D126" s="10" t="s">
        <v>62</v>
      </c>
      <c r="E126" s="6"/>
      <c r="F126" s="63"/>
      <c r="G126" s="49"/>
      <c r="H126" s="51"/>
      <c r="I126" s="53"/>
    </row>
    <row r="127" spans="1:9" ht="15">
      <c r="A127" s="56"/>
      <c r="B127" s="82"/>
      <c r="C127" s="9" t="s">
        <v>82</v>
      </c>
      <c r="D127" s="10" t="s">
        <v>102</v>
      </c>
      <c r="E127" s="6"/>
      <c r="F127" s="63"/>
      <c r="G127" s="49"/>
      <c r="H127" s="51"/>
      <c r="I127" s="53"/>
    </row>
    <row r="128" spans="1:9" ht="15">
      <c r="A128" s="56"/>
      <c r="B128" s="82"/>
      <c r="C128" s="7" t="s">
        <v>83</v>
      </c>
      <c r="D128" s="5" t="s">
        <v>103</v>
      </c>
      <c r="E128" s="6"/>
      <c r="F128" s="63"/>
      <c r="G128" s="49"/>
      <c r="H128" s="51"/>
      <c r="I128" s="53"/>
    </row>
    <row r="129" spans="1:9" ht="15">
      <c r="A129" s="56"/>
      <c r="B129" s="82"/>
      <c r="C129" s="9" t="s">
        <v>79</v>
      </c>
      <c r="D129" s="10" t="s">
        <v>104</v>
      </c>
      <c r="E129" s="6"/>
      <c r="F129" s="63"/>
      <c r="G129" s="49"/>
      <c r="H129" s="51"/>
      <c r="I129" s="53"/>
    </row>
    <row r="130" spans="1:9" ht="15">
      <c r="A130" s="56"/>
      <c r="B130" s="82"/>
      <c r="C130" s="7" t="s">
        <v>11</v>
      </c>
      <c r="D130" s="5" t="s">
        <v>106</v>
      </c>
      <c r="E130" s="6"/>
      <c r="F130" s="63"/>
      <c r="G130" s="49"/>
      <c r="H130" s="51"/>
      <c r="I130" s="53"/>
    </row>
    <row r="131" spans="1:9" ht="15">
      <c r="A131" s="56"/>
      <c r="B131" s="82"/>
      <c r="C131" s="7" t="s">
        <v>81</v>
      </c>
      <c r="D131" s="5" t="s">
        <v>107</v>
      </c>
      <c r="E131" s="6"/>
      <c r="F131" s="63"/>
      <c r="G131" s="49"/>
      <c r="H131" s="51"/>
      <c r="I131" s="53"/>
    </row>
    <row r="132" spans="1:9" ht="15">
      <c r="A132" s="56"/>
      <c r="B132" s="82"/>
      <c r="C132" s="7" t="s">
        <v>13</v>
      </c>
      <c r="D132" s="5" t="s">
        <v>38</v>
      </c>
      <c r="E132" s="6"/>
      <c r="F132" s="63"/>
      <c r="G132" s="49"/>
      <c r="H132" s="51"/>
      <c r="I132" s="53"/>
    </row>
    <row r="133" spans="1:9" ht="15">
      <c r="A133" s="56"/>
      <c r="B133" s="82"/>
      <c r="C133" s="7" t="s">
        <v>14</v>
      </c>
      <c r="D133" s="5" t="s">
        <v>149</v>
      </c>
      <c r="E133" s="6"/>
      <c r="F133" s="63"/>
      <c r="G133" s="49"/>
      <c r="H133" s="51"/>
      <c r="I133" s="53"/>
    </row>
    <row r="134" spans="1:9" ht="15">
      <c r="A134" s="56"/>
      <c r="B134" s="82"/>
      <c r="C134" s="7" t="s">
        <v>64</v>
      </c>
      <c r="D134" s="5" t="s">
        <v>65</v>
      </c>
      <c r="E134" s="6"/>
      <c r="F134" s="63"/>
      <c r="G134" s="49"/>
      <c r="H134" s="51"/>
      <c r="I134" s="53"/>
    </row>
    <row r="135" spans="1:9" ht="15">
      <c r="A135" s="56"/>
      <c r="B135" s="82"/>
      <c r="C135" s="7" t="s">
        <v>19</v>
      </c>
      <c r="D135" s="5" t="s">
        <v>63</v>
      </c>
      <c r="E135" s="6"/>
      <c r="F135" s="63"/>
      <c r="G135" s="49"/>
      <c r="H135" s="51"/>
      <c r="I135" s="53"/>
    </row>
    <row r="136" spans="1:9" ht="15">
      <c r="A136" s="56"/>
      <c r="B136" s="82"/>
      <c r="C136" s="7" t="s">
        <v>39</v>
      </c>
      <c r="D136" s="5" t="s">
        <v>40</v>
      </c>
      <c r="E136" s="6"/>
      <c r="F136" s="63"/>
      <c r="G136" s="49"/>
      <c r="H136" s="51"/>
      <c r="I136" s="53"/>
    </row>
    <row r="137" spans="1:9" ht="15">
      <c r="A137" s="56"/>
      <c r="B137" s="82"/>
      <c r="C137" s="7" t="s">
        <v>16</v>
      </c>
      <c r="D137" s="5" t="s">
        <v>105</v>
      </c>
      <c r="E137" s="6"/>
      <c r="F137" s="63"/>
      <c r="G137" s="49"/>
      <c r="H137" s="51"/>
      <c r="I137" s="53"/>
    </row>
    <row r="138" spans="1:9" ht="15">
      <c r="A138" s="56"/>
      <c r="B138" s="82"/>
      <c r="C138" s="7" t="s">
        <v>21</v>
      </c>
      <c r="D138" s="5" t="s">
        <v>80</v>
      </c>
      <c r="E138" s="6"/>
      <c r="F138" s="63"/>
      <c r="G138" s="49"/>
      <c r="H138" s="51"/>
      <c r="I138" s="53"/>
    </row>
    <row r="139" spans="1:9" ht="15">
      <c r="A139" s="56"/>
      <c r="B139" s="82"/>
      <c r="C139" s="7" t="s">
        <v>112</v>
      </c>
      <c r="D139" s="5" t="s">
        <v>115</v>
      </c>
      <c r="E139" s="6"/>
      <c r="F139" s="63"/>
      <c r="G139" s="49"/>
      <c r="H139" s="51"/>
      <c r="I139" s="53"/>
    </row>
    <row r="140" spans="1:9" ht="15">
      <c r="A140" s="56"/>
      <c r="B140" s="82"/>
      <c r="C140" s="7"/>
      <c r="D140" s="5"/>
      <c r="E140" s="6"/>
      <c r="F140" s="63"/>
      <c r="G140" s="49"/>
      <c r="H140" s="51"/>
      <c r="I140" s="53"/>
    </row>
    <row r="141" spans="1:9" ht="15">
      <c r="A141" s="56"/>
      <c r="B141" s="82"/>
      <c r="C141" s="8" t="s">
        <v>110</v>
      </c>
      <c r="D141" s="5"/>
      <c r="E141" s="6"/>
      <c r="F141" s="63"/>
      <c r="G141" s="49"/>
      <c r="H141" s="51"/>
      <c r="I141" s="53"/>
    </row>
    <row r="142" spans="1:9" ht="15">
      <c r="A142" s="56"/>
      <c r="B142" s="82"/>
      <c r="C142" s="7" t="s">
        <v>25</v>
      </c>
      <c r="D142" s="5" t="s">
        <v>66</v>
      </c>
      <c r="E142" s="6"/>
      <c r="F142" s="63"/>
      <c r="G142" s="49"/>
      <c r="H142" s="51"/>
      <c r="I142" s="53"/>
    </row>
    <row r="143" spans="1:9" ht="15.75" thickBot="1">
      <c r="A143" s="67"/>
      <c r="B143" s="83"/>
      <c r="C143" s="11" t="s">
        <v>24</v>
      </c>
      <c r="D143" s="12" t="s">
        <v>150</v>
      </c>
      <c r="E143" s="13"/>
      <c r="F143" s="63"/>
      <c r="G143" s="49"/>
      <c r="H143" s="51"/>
      <c r="I143" s="53"/>
    </row>
    <row r="144" spans="1:9" ht="15">
      <c r="A144" s="55" t="s">
        <v>134</v>
      </c>
      <c r="B144" s="84" t="s">
        <v>68</v>
      </c>
      <c r="C144" s="17" t="s">
        <v>10</v>
      </c>
      <c r="D144" s="18">
        <f>7024</f>
        <v>7024</v>
      </c>
      <c r="E144" s="33"/>
      <c r="F144" s="87"/>
      <c r="G144" s="44"/>
      <c r="H144" s="41">
        <v>5</v>
      </c>
      <c r="I144" s="38">
        <f>G144*H144</f>
        <v>0</v>
      </c>
    </row>
    <row r="145" spans="1:9" ht="15">
      <c r="A145" s="56"/>
      <c r="B145" s="82"/>
      <c r="C145" s="9" t="s">
        <v>22</v>
      </c>
      <c r="D145" s="10" t="s">
        <v>50</v>
      </c>
      <c r="E145" s="6"/>
      <c r="F145" s="88"/>
      <c r="G145" s="45"/>
      <c r="H145" s="42"/>
      <c r="I145" s="39"/>
    </row>
    <row r="146" spans="1:9" ht="15">
      <c r="A146" s="56"/>
      <c r="B146" s="82"/>
      <c r="C146" s="7" t="s">
        <v>11</v>
      </c>
      <c r="D146" s="5" t="s">
        <v>108</v>
      </c>
      <c r="E146" s="6"/>
      <c r="F146" s="88"/>
      <c r="G146" s="45"/>
      <c r="H146" s="42"/>
      <c r="I146" s="39"/>
    </row>
    <row r="147" spans="1:9" ht="15">
      <c r="A147" s="56"/>
      <c r="B147" s="82"/>
      <c r="C147" s="7" t="s">
        <v>81</v>
      </c>
      <c r="D147" s="5" t="s">
        <v>109</v>
      </c>
      <c r="E147" s="6"/>
      <c r="F147" s="88"/>
      <c r="G147" s="45"/>
      <c r="H147" s="42"/>
      <c r="I147" s="39"/>
    </row>
    <row r="148" spans="1:9" ht="15">
      <c r="A148" s="56"/>
      <c r="B148" s="82"/>
      <c r="C148" s="7" t="s">
        <v>14</v>
      </c>
      <c r="D148" s="5" t="s">
        <v>151</v>
      </c>
      <c r="E148" s="6"/>
      <c r="F148" s="88"/>
      <c r="G148" s="45"/>
      <c r="H148" s="42"/>
      <c r="I148" s="39"/>
    </row>
    <row r="149" spans="1:9" ht="15">
      <c r="A149" s="56"/>
      <c r="B149" s="82"/>
      <c r="C149" s="7" t="s">
        <v>56</v>
      </c>
      <c r="D149" s="5" t="s">
        <v>38</v>
      </c>
      <c r="E149" s="6"/>
      <c r="F149" s="88"/>
      <c r="G149" s="45"/>
      <c r="H149" s="42"/>
      <c r="I149" s="39"/>
    </row>
    <row r="150" spans="1:9" ht="15">
      <c r="A150" s="56"/>
      <c r="B150" s="82"/>
      <c r="C150" s="7" t="s">
        <v>13</v>
      </c>
      <c r="D150" s="5" t="s">
        <v>57</v>
      </c>
      <c r="E150" s="6"/>
      <c r="F150" s="88"/>
      <c r="G150" s="45"/>
      <c r="H150" s="42"/>
      <c r="I150" s="39"/>
    </row>
    <row r="151" spans="1:9" ht="15">
      <c r="A151" s="56"/>
      <c r="B151" s="82"/>
      <c r="C151" s="7" t="s">
        <v>32</v>
      </c>
      <c r="D151" s="5" t="s">
        <v>33</v>
      </c>
      <c r="E151" s="6"/>
      <c r="F151" s="88"/>
      <c r="G151" s="45"/>
      <c r="H151" s="42"/>
      <c r="I151" s="39"/>
    </row>
    <row r="152" spans="1:9" ht="15">
      <c r="A152" s="56"/>
      <c r="B152" s="82"/>
      <c r="C152" s="7" t="s">
        <v>69</v>
      </c>
      <c r="D152" s="5" t="s">
        <v>15</v>
      </c>
      <c r="E152" s="6"/>
      <c r="F152" s="88"/>
      <c r="G152" s="45"/>
      <c r="H152" s="42"/>
      <c r="I152" s="39"/>
    </row>
    <row r="153" spans="1:9" ht="15">
      <c r="A153" s="56"/>
      <c r="B153" s="82"/>
      <c r="C153" s="7" t="s">
        <v>34</v>
      </c>
      <c r="D153" s="5" t="s">
        <v>152</v>
      </c>
      <c r="E153" s="6"/>
      <c r="F153" s="88"/>
      <c r="G153" s="45"/>
      <c r="H153" s="42"/>
      <c r="I153" s="39"/>
    </row>
    <row r="154" spans="1:9" ht="15.75" thickBot="1">
      <c r="A154" s="57"/>
      <c r="B154" s="92"/>
      <c r="C154" s="19" t="s">
        <v>21</v>
      </c>
      <c r="D154" s="20" t="s">
        <v>59</v>
      </c>
      <c r="E154" s="21"/>
      <c r="F154" s="89"/>
      <c r="G154" s="46"/>
      <c r="H154" s="43"/>
      <c r="I154" s="40"/>
    </row>
    <row r="155" spans="5:9" ht="21" customHeight="1">
      <c r="E155" s="35" t="s">
        <v>140</v>
      </c>
      <c r="F155" s="35"/>
      <c r="G155" s="35"/>
      <c r="H155" s="37">
        <f>SUM(I144,I12)</f>
        <v>0</v>
      </c>
      <c r="I155" s="37"/>
    </row>
    <row r="156" spans="7:9" ht="15">
      <c r="G156" s="32" t="s">
        <v>141</v>
      </c>
      <c r="H156" s="101"/>
      <c r="I156" s="101"/>
    </row>
    <row r="157" spans="5:9" ht="25.5" customHeight="1">
      <c r="E157" s="36" t="s">
        <v>142</v>
      </c>
      <c r="F157" s="36"/>
      <c r="G157" s="36"/>
      <c r="H157" s="101"/>
      <c r="I157" s="101"/>
    </row>
    <row r="158" spans="3:4" ht="26.25">
      <c r="C158" s="15"/>
      <c r="D158" s="16"/>
    </row>
    <row r="159" spans="3:4" ht="26.25">
      <c r="C159" s="14"/>
      <c r="D159" s="16"/>
    </row>
  </sheetData>
  <sheetProtection algorithmName="SHA-512" hashValue="bGNJ6mjROnxpBLgwELDEjoWYIcaIaQjyHgjZglDsXzD8uUa2fkT69ZouJrf5VVd1FcmP5eJQRFvkb4tl/5tUuA==" saltValue="6g4Me6L7T8yLiUvtQAd4OQ==" spinCount="100000" sheet="1" objects="1" scenarios="1"/>
  <mergeCells count="87">
    <mergeCell ref="I104:I123"/>
    <mergeCell ref="B44:B51"/>
    <mergeCell ref="F44:F51"/>
    <mergeCell ref="B52:B72"/>
    <mergeCell ref="I124:I143"/>
    <mergeCell ref="H124:H143"/>
    <mergeCell ref="G124:G143"/>
    <mergeCell ref="G73:G92"/>
    <mergeCell ref="H73:H92"/>
    <mergeCell ref="I73:I92"/>
    <mergeCell ref="I93:I103"/>
    <mergeCell ref="B144:B154"/>
    <mergeCell ref="F144:F154"/>
    <mergeCell ref="B124:B143"/>
    <mergeCell ref="B73:B92"/>
    <mergeCell ref="B93:B103"/>
    <mergeCell ref="F93:F103"/>
    <mergeCell ref="B104:B123"/>
    <mergeCell ref="B24:B35"/>
    <mergeCell ref="B12:B23"/>
    <mergeCell ref="F12:F23"/>
    <mergeCell ref="B36:B43"/>
    <mergeCell ref="F36:F43"/>
    <mergeCell ref="B7:D7"/>
    <mergeCell ref="E7:I7"/>
    <mergeCell ref="B10:B11"/>
    <mergeCell ref="C10:D10"/>
    <mergeCell ref="E10:E11"/>
    <mergeCell ref="H10:H11"/>
    <mergeCell ref="I10:I11"/>
    <mergeCell ref="B5:D5"/>
    <mergeCell ref="E5:I5"/>
    <mergeCell ref="B6:D6"/>
    <mergeCell ref="B1:D1"/>
    <mergeCell ref="E1:I1"/>
    <mergeCell ref="B2:D2"/>
    <mergeCell ref="E2:I2"/>
    <mergeCell ref="B4:D4"/>
    <mergeCell ref="E4:I4"/>
    <mergeCell ref="E6:I6"/>
    <mergeCell ref="B3:D3"/>
    <mergeCell ref="A73:A92"/>
    <mergeCell ref="A93:A103"/>
    <mergeCell ref="A104:A123"/>
    <mergeCell ref="A124:A143"/>
    <mergeCell ref="A10:A11"/>
    <mergeCell ref="A12:A23"/>
    <mergeCell ref="A24:A35"/>
    <mergeCell ref="A36:A43"/>
    <mergeCell ref="A44:A51"/>
    <mergeCell ref="A144:A154"/>
    <mergeCell ref="E3:I3"/>
    <mergeCell ref="F24:F35"/>
    <mergeCell ref="F52:F72"/>
    <mergeCell ref="F73:F92"/>
    <mergeCell ref="F104:F123"/>
    <mergeCell ref="F124:F143"/>
    <mergeCell ref="G12:G23"/>
    <mergeCell ref="H12:H23"/>
    <mergeCell ref="I12:I23"/>
    <mergeCell ref="G24:G35"/>
    <mergeCell ref="H24:H35"/>
    <mergeCell ref="I24:I35"/>
    <mergeCell ref="I36:I43"/>
    <mergeCell ref="H36:H43"/>
    <mergeCell ref="A52:A72"/>
    <mergeCell ref="I144:I154"/>
    <mergeCell ref="H144:H154"/>
    <mergeCell ref="G144:G154"/>
    <mergeCell ref="F10:F11"/>
    <mergeCell ref="G10:G11"/>
    <mergeCell ref="H93:H103"/>
    <mergeCell ref="G93:G103"/>
    <mergeCell ref="G104:G123"/>
    <mergeCell ref="H104:H123"/>
    <mergeCell ref="G44:G51"/>
    <mergeCell ref="H44:H51"/>
    <mergeCell ref="I44:I51"/>
    <mergeCell ref="G52:G72"/>
    <mergeCell ref="H52:H72"/>
    <mergeCell ref="I52:I72"/>
    <mergeCell ref="G36:G43"/>
    <mergeCell ref="E155:G155"/>
    <mergeCell ref="E157:G157"/>
    <mergeCell ref="H157:I157"/>
    <mergeCell ref="H156:I156"/>
    <mergeCell ref="H155:I1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3"/>
  <headerFooter>
    <oddHeader>&amp;LPříloha č. 1b_technická specifikace_telefony, chytré hodinky</oddHeader>
    <oddFooter>&amp;C&amp;P z &amp;N</oddFooter>
  </headerFooter>
  <rowBreaks count="2" manualBreakCount="2">
    <brk id="51" max="16383" man="1"/>
    <brk id="103" max="16383" man="1"/>
  </rowBreak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307C1CD8FE14CB5D1776EF4196091" ma:contentTypeVersion="2" ma:contentTypeDescription="Create a new document." ma:contentTypeScope="" ma:versionID="05e549957d4dff1df17336ea0e7afa87">
  <xsd:schema xmlns:xsd="http://www.w3.org/2001/XMLSchema" xmlns:xs="http://www.w3.org/2001/XMLSchema" xmlns:p="http://schemas.microsoft.com/office/2006/metadata/properties" xmlns:ns2="9dd4fcea-bf62-4ffd-ab72-071bda6dcb40" targetNamespace="http://schemas.microsoft.com/office/2006/metadata/properties" ma:root="true" ma:fieldsID="04fb1928e3ad7e5d60014083a1a57607" ns2:_="">
    <xsd:import namespace="9dd4fcea-bf62-4ffd-ab72-071bda6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fcea-bf62-4ffd-ab72-071bda6dc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55363-A80B-4BAC-BB0F-740664C3C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6872BC-8D99-4105-97BA-91B96C300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fcea-bf62-4ffd-ab72-071bda6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894323-51EE-416A-BF50-933E5DA1EF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d4fcea-bf62-4ffd-ab72-071bda6dcb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2018-05-16T08:39:18Z</cp:lastPrinted>
  <dcterms:created xsi:type="dcterms:W3CDTF">2018-01-26T09:50:54Z</dcterms:created>
  <dcterms:modified xsi:type="dcterms:W3CDTF">2018-05-16T08:41:22Z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0x010100ED4307C1CD8FE14CB5D1776EF4196091</vt:lpwstr>
  </property>
</Properties>
</file>