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20730" windowHeight="11700" activeTab="0"/>
  </bookViews>
  <sheets>
    <sheet name="české_1101_mix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<sst xmlns="http://schemas.openxmlformats.org/spreadsheetml/2006/main" count="80" uniqueCount="64">
  <si>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</si>
  <si>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</si>
  <si>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</si>
  <si>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</si>
  <si>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</si>
  <si>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</si>
  <si>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</si>
  <si>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</si>
  <si>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</si>
  <si>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</si>
  <si>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</si>
  <si>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Craig A.Depken</t>
  </si>
  <si>
    <t>Mikroekonomie bez předchozích znalostí</t>
  </si>
  <si>
    <t>Bizbooks</t>
  </si>
  <si>
    <t>Silvie Ryšavá</t>
  </si>
  <si>
    <t>hl.činnost</t>
  </si>
  <si>
    <t>Ryšavá</t>
  </si>
  <si>
    <t>Papas, Andreas</t>
  </si>
  <si>
    <t>Vitamin E - Zázračný antioxidant při prevenci a léčbě srdečních chorob, rakoviny a stárnutí</t>
  </si>
  <si>
    <t>80-7205-773-1</t>
  </si>
  <si>
    <t>Pragma</t>
  </si>
  <si>
    <t>Prudíková</t>
  </si>
  <si>
    <t>Dana Dvořáková</t>
  </si>
  <si>
    <t>219/4</t>
  </si>
  <si>
    <t>kol.</t>
  </si>
  <si>
    <t>823-1, 2 Plochy a úprava území, Rekultivace</t>
  </si>
  <si>
    <t>-</t>
  </si>
  <si>
    <t>ÚRS, Praha</t>
  </si>
  <si>
    <t>Bc. Pavel Vaida</t>
  </si>
  <si>
    <t>z hlavní činnosti (1101)</t>
  </si>
  <si>
    <t>Jiří R. Haager; Romana Rybková</t>
  </si>
  <si>
    <t>Pokojové rostliny Ottův atlas</t>
  </si>
  <si>
    <t>978-80-7451-174-5</t>
  </si>
  <si>
    <t>Ottovo nakladatelství, Praha</t>
  </si>
  <si>
    <t>Dušan Meško </t>
  </si>
  <si>
    <t>Akademická příručka </t>
  </si>
  <si>
    <t>80-8063-219-7 </t>
  </si>
  <si>
    <t>Osveta</t>
  </si>
  <si>
    <t>Sadler Thomas W.</t>
  </si>
  <si>
    <t>Langmanova lékařská embryologie</t>
  </si>
  <si>
    <t>978-80-247-2640-3</t>
  </si>
  <si>
    <t>ÚCHŠZ Prof Máchal</t>
  </si>
  <si>
    <t>Pokorná L.</t>
  </si>
  <si>
    <t>děkanát PEF, Ing. Pakosta</t>
  </si>
  <si>
    <t>1502/191</t>
  </si>
  <si>
    <t>Ing. Ptáček, 118</t>
  </si>
  <si>
    <t>Radomír Čížek</t>
  </si>
  <si>
    <t>Investujte s českými experty</t>
  </si>
  <si>
    <t>978-80-247-4048-5</t>
  </si>
  <si>
    <t>Grada</t>
  </si>
  <si>
    <t>Buffett Mary, Clark David</t>
  </si>
  <si>
    <t>Nová Buffettologie</t>
  </si>
  <si>
    <t>978-80-247-4085-0</t>
  </si>
  <si>
    <t>Předpokládaná cena za ks bez DPH</t>
  </si>
  <si>
    <t>Předpokládaná cena za ks vč. DPH</t>
  </si>
  <si>
    <t>Předpokládaná cena celkem bez DPH</t>
  </si>
  <si>
    <t>Nabídková cena za ks bez DPH</t>
  </si>
  <si>
    <t>Nabídková cena za ks včetně DPH</t>
  </si>
  <si>
    <t>Nabídková cena celkem bez DPH</t>
  </si>
  <si>
    <t>Nabídková cena celkem vč. DPH</t>
  </si>
  <si>
    <t>Předpokládaná cena celkem vč. DPH</t>
  </si>
  <si>
    <t>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</si>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</sst>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63"/>
      <name val="Arial"/>
      <family val="2"/>
    </font>
    <font>
      <sz val="11"/>
      <color rgb="FF0070C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 applyAlignment="1">
      <alignment horizontal="right"/>
    </xf>
    <xf numFmtId="0" fontId="5" fillId="0" borderId="1" xfId="20" applyFont="1" applyBorder="1"/>
    <xf numFmtId="3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7" fillId="0" borderId="1" xfId="0" applyFont="1" applyBorder="1"/>
    <xf numFmtId="0" fontId="2" fillId="0" borderId="3" xfId="0" applyFont="1" applyBorder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" xfId="0" applyBorder="1"/>
    <xf numFmtId="0" fontId="10" fillId="0" borderId="0" xfId="0" applyFont="1"/>
    <xf numFmtId="0" fontId="0" fillId="0" borderId="1" xfId="0" applyFill="1" applyBorder="1"/>
    <xf numFmtId="0" fontId="2" fillId="0" borderId="1" xfId="0" applyFont="1" applyFill="1" applyBorder="1"/>
    <xf numFmtId="8" fontId="10" fillId="0" borderId="0" xfId="0" applyNumberFormat="1" applyFont="1"/>
    <xf numFmtId="6" fontId="10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"/>
  <sheetViews>
    <sheetView tabSelected="1" zoomScale="85" zoomScaleNormal="85" workbookViewId="0" topLeftCell="A1">
      <selection activeCell="O1" sqref="O1"/>
    </sheetView>
  </sheetViews>
  <sheetFormatPr defaultColWidth="9.140625" defaultRowHeight="15"/>
  <cols>
    <col min="2" max="2" width="32.140625" style="0" customWidth="1"/>
    <col min="3" max="3" width="61.140625" style="0" customWidth="1"/>
    <col min="4" max="4" width="23.8515625" style="0" customWidth="1"/>
    <col min="5" max="5" width="16.00390625" style="0" customWidth="1"/>
    <col min="8" max="8" width="28.28125" style="0" customWidth="1"/>
    <col min="9" max="9" width="19.28125" style="0" customWidth="1"/>
    <col min="10" max="10" width="15.421875" style="0" customWidth="1"/>
    <col min="11" max="11" width="20.7109375" style="0" customWidth="1"/>
  </cols>
  <sheetData>
    <row r="1" spans="1:20" ht="71.25">
      <c r="A1" s="1" t="s">
        <v>0</v>
      </c>
      <c r="B1" s="2" t="s">
        <v>1</v>
      </c>
      <c r="C1" s="3" t="s">
        <v>2</v>
      </c>
      <c r="D1" s="3" t="s">
        <v>3</v>
      </c>
      <c r="E1" s="32" t="s">
        <v>4</v>
      </c>
      <c r="F1" s="32" t="s">
        <v>5</v>
      </c>
      <c r="G1" s="3" t="s">
        <v>6</v>
      </c>
      <c r="H1" s="4" t="s">
        <v>53</v>
      </c>
      <c r="I1" s="4" t="s">
        <v>54</v>
      </c>
      <c r="J1" s="4" t="s">
        <v>55</v>
      </c>
      <c r="K1" s="4" t="s">
        <v>60</v>
      </c>
      <c r="L1" s="22" t="s">
        <v>56</v>
      </c>
      <c r="M1" s="22" t="s">
        <v>57</v>
      </c>
      <c r="N1" s="22" t="s">
        <v>58</v>
      </c>
      <c r="O1" s="22" t="s">
        <v>63</v>
      </c>
      <c r="P1" s="22" t="s">
        <v>59</v>
      </c>
      <c r="Q1" s="3" t="s">
        <v>7</v>
      </c>
      <c r="R1" s="2" t="s">
        <v>8</v>
      </c>
      <c r="S1" s="2" t="s">
        <v>9</v>
      </c>
      <c r="T1" s="4" t="s">
        <v>10</v>
      </c>
    </row>
    <row r="2" spans="1:20" ht="15">
      <c r="A2" s="5">
        <v>1</v>
      </c>
      <c r="B2" s="6" t="s">
        <v>11</v>
      </c>
      <c r="C2" s="7" t="s">
        <v>12</v>
      </c>
      <c r="D2" s="8">
        <v>9788026500377</v>
      </c>
      <c r="E2" s="6" t="s">
        <v>13</v>
      </c>
      <c r="F2" s="6">
        <v>2013</v>
      </c>
      <c r="G2" s="6">
        <v>3</v>
      </c>
      <c r="H2" s="25">
        <f>ROUND((I2*100/115),2)</f>
        <v>260</v>
      </c>
      <c r="I2" s="9">
        <v>299</v>
      </c>
      <c r="J2" s="10">
        <f>H2*G2</f>
        <v>780</v>
      </c>
      <c r="K2" s="10">
        <f>I2*G2</f>
        <v>897</v>
      </c>
      <c r="L2" s="10"/>
      <c r="M2" s="10"/>
      <c r="N2" s="10"/>
      <c r="O2" s="10"/>
      <c r="P2" s="10"/>
      <c r="Q2" s="6" t="s">
        <v>14</v>
      </c>
      <c r="R2" s="10" t="s">
        <v>15</v>
      </c>
      <c r="S2" s="10" t="s">
        <v>16</v>
      </c>
      <c r="T2" s="11">
        <v>110</v>
      </c>
    </row>
    <row r="3" spans="1:20" ht="15">
      <c r="A3" s="5">
        <v>2</v>
      </c>
      <c r="B3" s="6" t="s">
        <v>17</v>
      </c>
      <c r="C3" s="6" t="s">
        <v>18</v>
      </c>
      <c r="D3" s="6" t="s">
        <v>19</v>
      </c>
      <c r="E3" s="6" t="s">
        <v>20</v>
      </c>
      <c r="F3" s="6">
        <v>2001</v>
      </c>
      <c r="G3" s="12">
        <v>1</v>
      </c>
      <c r="H3" s="25">
        <f>ROUND((I3*100/115),2)</f>
        <v>132.17</v>
      </c>
      <c r="I3" s="13">
        <v>152</v>
      </c>
      <c r="J3" s="10">
        <f aca="true" t="shared" si="0" ref="J3:J9">H3*G3</f>
        <v>132.17</v>
      </c>
      <c r="K3" s="10">
        <f aca="true" t="shared" si="1" ref="K3:K9">I3*G3</f>
        <v>152</v>
      </c>
      <c r="L3" s="10"/>
      <c r="M3" s="10"/>
      <c r="N3" s="10"/>
      <c r="O3" s="10"/>
      <c r="P3" s="10"/>
      <c r="Q3" s="6" t="s">
        <v>21</v>
      </c>
      <c r="R3" s="10" t="s">
        <v>15</v>
      </c>
      <c r="S3" s="10" t="s">
        <v>22</v>
      </c>
      <c r="T3" s="11" t="s">
        <v>23</v>
      </c>
    </row>
    <row r="4" spans="1:20" ht="15">
      <c r="A4" s="5">
        <v>3</v>
      </c>
      <c r="B4" s="10" t="s">
        <v>24</v>
      </c>
      <c r="C4" s="14" t="s">
        <v>25</v>
      </c>
      <c r="D4" s="10" t="s">
        <v>26</v>
      </c>
      <c r="E4" s="10" t="s">
        <v>27</v>
      </c>
      <c r="F4" s="10">
        <v>2013</v>
      </c>
      <c r="G4" s="10">
        <v>2</v>
      </c>
      <c r="H4" s="25">
        <f aca="true" t="shared" si="2" ref="H4:H9">ROUND((I4*100/115),2)</f>
        <v>378.26</v>
      </c>
      <c r="I4" s="23">
        <v>435</v>
      </c>
      <c r="J4" s="10">
        <f t="shared" si="0"/>
        <v>756.52</v>
      </c>
      <c r="K4" s="10">
        <f t="shared" si="1"/>
        <v>870</v>
      </c>
      <c r="L4" s="10"/>
      <c r="M4" s="10"/>
      <c r="N4" s="10"/>
      <c r="O4" s="10"/>
      <c r="P4" s="10"/>
      <c r="Q4" s="10" t="s">
        <v>28</v>
      </c>
      <c r="R4" s="10" t="s">
        <v>29</v>
      </c>
      <c r="S4" s="10" t="s">
        <v>28</v>
      </c>
      <c r="T4" s="10">
        <v>562</v>
      </c>
    </row>
    <row r="5" spans="1:20" ht="15">
      <c r="A5" s="5">
        <v>4</v>
      </c>
      <c r="B5" s="15" t="s">
        <v>30</v>
      </c>
      <c r="C5" s="16" t="s">
        <v>31</v>
      </c>
      <c r="D5" s="15" t="s">
        <v>32</v>
      </c>
      <c r="E5" s="15" t="s">
        <v>33</v>
      </c>
      <c r="F5" s="15">
        <v>2011</v>
      </c>
      <c r="G5" s="15">
        <v>1</v>
      </c>
      <c r="H5" s="25">
        <f t="shared" si="2"/>
        <v>217.39</v>
      </c>
      <c r="I5" s="24">
        <v>250</v>
      </c>
      <c r="J5" s="10">
        <f t="shared" si="0"/>
        <v>217.39</v>
      </c>
      <c r="K5" s="10">
        <f t="shared" si="1"/>
        <v>250</v>
      </c>
      <c r="L5" s="15"/>
      <c r="M5" s="15"/>
      <c r="N5" s="15"/>
      <c r="O5" s="15"/>
      <c r="P5" s="15"/>
      <c r="Q5" s="15" t="s">
        <v>28</v>
      </c>
      <c r="R5" s="15" t="s">
        <v>29</v>
      </c>
      <c r="S5" s="15" t="s">
        <v>28</v>
      </c>
      <c r="T5" s="15">
        <v>562</v>
      </c>
    </row>
    <row r="6" spans="1:20" ht="15">
      <c r="A6" s="5">
        <v>5</v>
      </c>
      <c r="B6" s="17" t="s">
        <v>34</v>
      </c>
      <c r="C6" s="17" t="s">
        <v>35</v>
      </c>
      <c r="D6" s="15" t="s">
        <v>36</v>
      </c>
      <c r="E6" s="15" t="s">
        <v>37</v>
      </c>
      <c r="F6" s="15">
        <v>2006</v>
      </c>
      <c r="G6" s="15">
        <v>1</v>
      </c>
      <c r="H6" s="25">
        <f t="shared" si="2"/>
        <v>217.39</v>
      </c>
      <c r="I6" s="24">
        <v>250</v>
      </c>
      <c r="J6" s="10">
        <f t="shared" si="0"/>
        <v>217.39</v>
      </c>
      <c r="K6" s="10">
        <f t="shared" si="1"/>
        <v>250</v>
      </c>
      <c r="L6" s="15"/>
      <c r="M6" s="15"/>
      <c r="N6" s="15"/>
      <c r="O6" s="15"/>
      <c r="P6" s="15"/>
      <c r="Q6" s="15" t="s">
        <v>28</v>
      </c>
      <c r="R6" s="15" t="s">
        <v>29</v>
      </c>
      <c r="S6" s="15" t="s">
        <v>28</v>
      </c>
      <c r="T6" s="15">
        <v>562</v>
      </c>
    </row>
    <row r="7" spans="1:20" ht="15">
      <c r="A7" s="5">
        <v>6</v>
      </c>
      <c r="B7" s="6" t="s">
        <v>38</v>
      </c>
      <c r="C7" s="6" t="s">
        <v>39</v>
      </c>
      <c r="D7" s="6" t="s">
        <v>40</v>
      </c>
      <c r="E7" s="10"/>
      <c r="F7" s="10"/>
      <c r="G7" s="10">
        <v>1</v>
      </c>
      <c r="H7" s="25">
        <f t="shared" si="2"/>
        <v>955.65</v>
      </c>
      <c r="I7" s="23">
        <v>1099</v>
      </c>
      <c r="J7" s="10">
        <f t="shared" si="0"/>
        <v>955.65</v>
      </c>
      <c r="K7" s="10">
        <f t="shared" si="1"/>
        <v>1099</v>
      </c>
      <c r="L7" s="6"/>
      <c r="M7" s="6"/>
      <c r="N7" s="6"/>
      <c r="O7" s="6"/>
      <c r="P7" s="6"/>
      <c r="Q7" s="10" t="s">
        <v>41</v>
      </c>
      <c r="R7" s="18">
        <v>1101</v>
      </c>
      <c r="S7" s="10" t="s">
        <v>42</v>
      </c>
      <c r="T7" s="19">
        <v>235</v>
      </c>
    </row>
    <row r="8" spans="1:20" ht="57.75">
      <c r="A8" s="5">
        <v>7</v>
      </c>
      <c r="B8" s="20" t="s">
        <v>46</v>
      </c>
      <c r="C8" s="20" t="s">
        <v>47</v>
      </c>
      <c r="D8" s="20" t="s">
        <v>48</v>
      </c>
      <c r="E8" s="10" t="s">
        <v>49</v>
      </c>
      <c r="F8" s="10">
        <v>2012</v>
      </c>
      <c r="G8" s="10">
        <v>1</v>
      </c>
      <c r="H8" s="25">
        <f t="shared" si="2"/>
        <v>286.09</v>
      </c>
      <c r="I8" s="23">
        <v>329</v>
      </c>
      <c r="J8" s="10">
        <f t="shared" si="0"/>
        <v>286.09</v>
      </c>
      <c r="K8" s="10">
        <f t="shared" si="1"/>
        <v>329</v>
      </c>
      <c r="L8" s="10"/>
      <c r="M8" s="10"/>
      <c r="N8" s="10"/>
      <c r="O8" s="10"/>
      <c r="P8" s="10"/>
      <c r="Q8" s="21" t="s">
        <v>43</v>
      </c>
      <c r="R8" s="10" t="s">
        <v>44</v>
      </c>
      <c r="S8" s="21" t="s">
        <v>45</v>
      </c>
      <c r="T8" s="10">
        <v>118</v>
      </c>
    </row>
    <row r="9" spans="1:20" ht="57.75">
      <c r="A9" s="5">
        <v>8</v>
      </c>
      <c r="B9" s="20" t="s">
        <v>50</v>
      </c>
      <c r="C9" s="20" t="s">
        <v>51</v>
      </c>
      <c r="D9" s="20" t="s">
        <v>52</v>
      </c>
      <c r="E9" s="10" t="s">
        <v>49</v>
      </c>
      <c r="F9" s="10">
        <v>2012</v>
      </c>
      <c r="G9" s="10">
        <v>1</v>
      </c>
      <c r="H9" s="25">
        <f t="shared" si="2"/>
        <v>286.09</v>
      </c>
      <c r="I9" s="23">
        <v>329</v>
      </c>
      <c r="J9" s="10">
        <f t="shared" si="0"/>
        <v>286.09</v>
      </c>
      <c r="K9" s="10">
        <f t="shared" si="1"/>
        <v>329</v>
      </c>
      <c r="L9" s="10"/>
      <c r="M9" s="10"/>
      <c r="N9" s="10"/>
      <c r="O9" s="10"/>
      <c r="P9" s="10"/>
      <c r="Q9" s="21" t="s">
        <v>43</v>
      </c>
      <c r="R9" s="10" t="s">
        <v>44</v>
      </c>
      <c r="S9" s="21" t="s">
        <v>45</v>
      </c>
      <c r="T9" s="10">
        <v>118</v>
      </c>
    </row>
    <row r="10" spans="5:16" ht="15">
      <c r="E10" s="31" t="s">
        <v>62</v>
      </c>
      <c r="F10" s="31"/>
      <c r="G10" s="25">
        <f>SUM(G2:G9)</f>
        <v>11</v>
      </c>
      <c r="H10" s="27"/>
      <c r="I10" s="25"/>
      <c r="J10" s="28">
        <f>SUM(J2:J9)</f>
        <v>3631.3</v>
      </c>
      <c r="K10" s="28">
        <f>SUM(K2:K9)</f>
        <v>4176</v>
      </c>
      <c r="L10" s="25"/>
      <c r="M10" s="25"/>
      <c r="N10" s="25"/>
      <c r="O10" s="25"/>
      <c r="P10" s="25"/>
    </row>
    <row r="13" spans="2:5" ht="15">
      <c r="B13" s="26" t="s">
        <v>55</v>
      </c>
      <c r="C13" s="26"/>
      <c r="D13" s="26"/>
      <c r="E13" s="29">
        <v>3631.3</v>
      </c>
    </row>
    <row r="14" spans="2:5" ht="15">
      <c r="B14" s="26" t="s">
        <v>60</v>
      </c>
      <c r="C14" s="26"/>
      <c r="D14" s="26"/>
      <c r="E14" s="30">
        <v>4176</v>
      </c>
    </row>
    <row r="15" spans="2:5" ht="15">
      <c r="B15" s="26"/>
      <c r="C15" s="26"/>
      <c r="D15" s="26"/>
      <c r="E15" s="26"/>
    </row>
    <row r="16" spans="2:5" ht="15">
      <c r="B16" s="26" t="s">
        <v>58</v>
      </c>
      <c r="C16" s="26"/>
      <c r="D16" s="26"/>
      <c r="E16" s="26"/>
    </row>
    <row r="17" spans="2:5" ht="15">
      <c r="B17" s="26" t="s">
        <v>61</v>
      </c>
      <c r="C17" s="26"/>
      <c r="D17" s="26"/>
      <c r="E17" s="26"/>
    </row>
    <row r="18" spans="2:5" ht="15">
      <c r="B18" s="26" t="s">
        <v>59</v>
      </c>
      <c r="C18" s="26"/>
      <c r="D18" s="26"/>
      <c r="E18" s="26"/>
    </row>
    <row r="19" spans="2:5" ht="15">
      <c r="B19" s="26"/>
      <c r="C19" s="26"/>
      <c r="D19" s="26"/>
      <c r="E19" s="26"/>
    </row>
  </sheetData>
  <mergeCells count="1">
    <mergeCell ref="E10:F1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pGp2W8ORaDiy0xf4+E9LMPYHZm8=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bOc8OUN1vXvNCTxyB20ox2nxxoU=</DigestValue>
    </Reference>
  </SignedInfo>
  <SignatureValue>Y6GSHvBf2v/FgZPxn8Kv5yjaNe5KR3T+TJb1TJAo8xa0hdv5FYTorYwBqOG6N1i5kJ285pzihguH
kSTovryqIcx0c8bizPFR4fTEy0i0Z6f440Z7m9qjI6JGo8tzsdt4OMFrUmvexAAIh3O6psGq6nv4
IQo+xkLAzBGzQv5wUqyPIQ7XK9dpnv1fCyJDOA43RJhYPnAeGf0PiMG+JYqN+vDZpNsciswyfJvM
YIC+uX8i7l2vZuxGzsdH7TcwNLKRBI8wXjsGBfbsq0EZ+aiMdfGrqIgw/0BOcq1PxCr0K5CPlf/H
Hnsd3vieKDlPgwu3lPzhtsAKtMLntRzr9Os7WQ==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qNkzsZdH1OrsBEAOjT2tpz/BJJE=</DigestValue>
      </Reference>
      <Reference URI="/xl/styles.xml?ContentType=application/vnd.openxmlformats-officedocument.spreadsheetml.styles+xml">
        <DigestMethod Algorithm="http://www.w3.org/2000/09/xmldsig#sha1"/>
        <DigestValue>kre7QXFOBLCPPtF8drrpsA+0PbI=</DigestValue>
      </Reference>
      <Reference URI="/xl/sharedStrings.xml?ContentType=application/vnd.openxmlformats-officedocument.spreadsheetml.sharedStrings+xml">
        <DigestMethod Algorithm="http://www.w3.org/2000/09/xmldsig#sha1"/>
        <DigestValue>PDnK/CEh+GmV6gM3LsIVyYBmY08=</DigestValue>
      </Reference>
      <Reference URI="/xl/drawings/vmlDrawing1.vml?ContentType=application/vnd.openxmlformats-officedocument.vmlDrawing">
        <DigestMethod Algorithm="http://www.w3.org/2000/09/xmldsig#sha1"/>
        <DigestValue>kktzTFxEd1d19CPNZZLjM6UJJic=</DigestValue>
      </Reference>
      <Reference URI="/xl/comments1.xml?ContentType=application/vnd.openxmlformats-officedocument.spreadsheetml.comments+xml">
        <DigestMethod Algorithm="http://www.w3.org/2000/09/xmldsig#sha1"/>
        <DigestValue>EJDzU3I/8Z+v3oYtw8q+TK6xdv8=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tB6AzwD8pvz4z+dhHB5I+P70EaY=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kb8oaCKc+T25iSVn6109A7SRXN0=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2013-06-18T07:04:24Z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2013-06-18T07:04:24Z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2013-06-04T07:51:17Z</dcterms:created>
  <dcterms:modified xsi:type="dcterms:W3CDTF">2013-06-18T05:21:03Z</dcterms:modified>
  <cp:category/>
  <cp:version/>
  <cp:contentType/>
  <cp:contentStatus/>
</cp:coreProperties>
</file>