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00" windowWidth="8490" windowHeight="10545" tabRatio="868" activeTab="4"/>
  </bookViews>
  <sheets>
    <sheet name="Rozpiska-rozpocet" sheetId="1" r:id="rId1"/>
    <sheet name="Rekapitulace" sheetId="2" r:id="rId2"/>
    <sheet name="A" sheetId="3" r:id="rId3"/>
    <sheet name="B" sheetId="4" r:id="rId4"/>
    <sheet name="C" sheetId="5" r:id="rId5"/>
    <sheet name="D" sheetId="6" r:id="rId6"/>
  </sheets>
  <definedNames>
    <definedName name="_xlnm.Print_Titles" localSheetId="2">'A'!$1:$1</definedName>
    <definedName name="_xlnm.Print_Titles" localSheetId="3">'B'!$1:$1</definedName>
    <definedName name="_xlnm.Print_Titles" localSheetId="4">'C'!$1:$1</definedName>
    <definedName name="_xlnm.Print_Titles" localSheetId="5">'D'!$1:$1</definedName>
    <definedName name="_xlnm.Print_Titles" localSheetId="1">'Rekapitulace'!$1:$1</definedName>
    <definedName name="_xlnm.Print_Area" localSheetId="2">'A'!$A$1:$I$35</definedName>
    <definedName name="_xlnm.Print_Area" localSheetId="3">'B'!$A$1:$I$18</definedName>
    <definedName name="_xlnm.Print_Area" localSheetId="4">'C'!$A$1:$I$19</definedName>
    <definedName name="_xlnm.Print_Area" localSheetId="5">'D'!$A$1:$I$15</definedName>
    <definedName name="SUMA">'Rekapitulace'!#REF!</definedName>
  </definedNames>
  <calcPr fullCalcOnLoad="1"/>
</workbook>
</file>

<file path=xl/sharedStrings.xml><?xml version="1.0" encoding="utf-8"?>
<sst xmlns="http://schemas.openxmlformats.org/spreadsheetml/2006/main" count="350" uniqueCount="250">
  <si>
    <t>č. pol.</t>
  </si>
  <si>
    <t>Celkem (ks)</t>
  </si>
  <si>
    <t>Název
specifikace</t>
  </si>
  <si>
    <t>Audiovizuální a výpočetní technika</t>
  </si>
  <si>
    <t>Interiérové vybavení a doplňky - typové</t>
  </si>
  <si>
    <t>Interiérové vybavení a doplňky- atypické</t>
  </si>
  <si>
    <t>Orientační a grafický systém</t>
  </si>
  <si>
    <t>A</t>
  </si>
  <si>
    <t>B</t>
  </si>
  <si>
    <t>C</t>
  </si>
  <si>
    <t>D</t>
  </si>
  <si>
    <t>C-02</t>
  </si>
  <si>
    <t>C-03</t>
  </si>
  <si>
    <t>C-04</t>
  </si>
  <si>
    <t>D-02</t>
  </si>
  <si>
    <t>A-1.01</t>
  </si>
  <si>
    <t>A-1.02</t>
  </si>
  <si>
    <t>A-1.03</t>
  </si>
  <si>
    <t>A-2.01</t>
  </si>
  <si>
    <t>A-3.10</t>
  </si>
  <si>
    <t>A-3.03</t>
  </si>
  <si>
    <t>A-3.04</t>
  </si>
  <si>
    <t>B-1.01</t>
  </si>
  <si>
    <t>B-1.02</t>
  </si>
  <si>
    <t>B-2.01</t>
  </si>
  <si>
    <t>B-2.02</t>
  </si>
  <si>
    <t>B-1.03</t>
  </si>
  <si>
    <t>B-1.04</t>
  </si>
  <si>
    <t>B-1.05</t>
  </si>
  <si>
    <t>B-1.06</t>
  </si>
  <si>
    <t>B-1.07</t>
  </si>
  <si>
    <t>B-1.08</t>
  </si>
  <si>
    <t>A-3.08</t>
  </si>
  <si>
    <t>A-3.07</t>
  </si>
  <si>
    <t>A-3.11</t>
  </si>
  <si>
    <t>A-3.12</t>
  </si>
  <si>
    <t>A-3.13</t>
  </si>
  <si>
    <t>B-3.03</t>
  </si>
  <si>
    <t>B-3.04</t>
  </si>
  <si>
    <t>A-3.09</t>
  </si>
  <si>
    <t>B-3.02a</t>
  </si>
  <si>
    <t>B-3.02b</t>
  </si>
  <si>
    <t>B-3.02c</t>
  </si>
  <si>
    <t>A-3.06</t>
  </si>
  <si>
    <t>A-1.04</t>
  </si>
  <si>
    <t>A-1.05</t>
  </si>
  <si>
    <t>A-1.06</t>
  </si>
  <si>
    <t>A-1.07</t>
  </si>
  <si>
    <t>A-1.08</t>
  </si>
  <si>
    <t>A-3.05a</t>
  </si>
  <si>
    <t>A-3.05b</t>
  </si>
  <si>
    <t>A-4.01</t>
  </si>
  <si>
    <t>A-2.02</t>
  </si>
  <si>
    <t>A-2.03</t>
  </si>
  <si>
    <t>A-2.04</t>
  </si>
  <si>
    <t>A-3.01</t>
  </si>
  <si>
    <t>A-3.02</t>
  </si>
  <si>
    <t>B-1.09</t>
  </si>
  <si>
    <t>A-3.14</t>
  </si>
  <si>
    <t>A-3.15</t>
  </si>
  <si>
    <t>A-4.02a</t>
  </si>
  <si>
    <t>A-4.02b</t>
  </si>
  <si>
    <t>umístění
(číslo 
místnosti)</t>
  </si>
  <si>
    <t>01,04,06,07</t>
  </si>
  <si>
    <t>01, 06</t>
  </si>
  <si>
    <t>04, 07</t>
  </si>
  <si>
    <t>S2</t>
  </si>
  <si>
    <t>01,04,06,07,08,09,16</t>
  </si>
  <si>
    <t>10,13,15,21,30,31</t>
  </si>
  <si>
    <t>11,14,22,23</t>
  </si>
  <si>
    <t>11,14,15,22,23</t>
  </si>
  <si>
    <t>10, 30,31</t>
  </si>
  <si>
    <t>14, 22,23</t>
  </si>
  <si>
    <t>11, 15</t>
  </si>
  <si>
    <t>01, 08,09</t>
  </si>
  <si>
    <t xml:space="preserve">doprava a manipulace </t>
  </si>
  <si>
    <t xml:space="preserve">cena  celkem bez DPH
</t>
  </si>
  <si>
    <t>C-01a</t>
  </si>
  <si>
    <t>C-01b</t>
  </si>
  <si>
    <t>C-01c</t>
  </si>
  <si>
    <t>C-04a</t>
  </si>
  <si>
    <t>C-04b</t>
  </si>
  <si>
    <t>C-04c</t>
  </si>
  <si>
    <t>C-04d</t>
  </si>
  <si>
    <t>C-04e</t>
  </si>
  <si>
    <t>C-04f</t>
  </si>
  <si>
    <t>VYBAVENÍ KATEDRY:</t>
  </si>
  <si>
    <t>multifunkční tiskárna</t>
  </si>
  <si>
    <t>stolní tiskárna</t>
  </si>
  <si>
    <t>C-05a</t>
  </si>
  <si>
    <t>C-05b</t>
  </si>
  <si>
    <t>09</t>
  </si>
  <si>
    <t>08</t>
  </si>
  <si>
    <t>D-01a</t>
  </si>
  <si>
    <t>D-01b</t>
  </si>
  <si>
    <t>D-01c</t>
  </si>
  <si>
    <t>D-04</t>
  </si>
  <si>
    <t>D-03b</t>
  </si>
  <si>
    <t>D-03a</t>
  </si>
  <si>
    <t>D-05</t>
  </si>
  <si>
    <t>D-06</t>
  </si>
  <si>
    <t>D-07</t>
  </si>
  <si>
    <t>24, 16</t>
  </si>
  <si>
    <t>S8, 24, 09</t>
  </si>
  <si>
    <t>16</t>
  </si>
  <si>
    <t>exteriér</t>
  </si>
  <si>
    <t>09, 16, S1</t>
  </si>
  <si>
    <t>29,28,27,S8,25,S1,24,16,09,05,10, půda</t>
  </si>
  <si>
    <t>D-08</t>
  </si>
  <si>
    <t>16, 09</t>
  </si>
  <si>
    <t>D-09</t>
  </si>
  <si>
    <t>D-10</t>
  </si>
  <si>
    <t>budova A</t>
  </si>
  <si>
    <r>
      <rPr>
        <sz val="10"/>
        <color indexed="9"/>
        <rFont val="Arial Narrow"/>
        <family val="2"/>
      </rPr>
      <t>.</t>
    </r>
    <r>
      <rPr>
        <sz val="10"/>
        <rFont val="Arial Narrow"/>
        <family val="2"/>
      </rPr>
      <t>08</t>
    </r>
  </si>
  <si>
    <r>
      <rPr>
        <sz val="10"/>
        <color indexed="9"/>
        <rFont val="Arial Narrow"/>
        <family val="2"/>
      </rPr>
      <t>.</t>
    </r>
    <r>
      <rPr>
        <sz val="10"/>
        <rFont val="Arial Narrow"/>
        <family val="2"/>
      </rPr>
      <t>09</t>
    </r>
  </si>
  <si>
    <t>-</t>
  </si>
  <si>
    <t xml:space="preserve">cena celkem bez DPH </t>
  </si>
  <si>
    <t>tryskový osoušeč rukou - součást jiného projektu</t>
  </si>
  <si>
    <r>
      <rPr>
        <sz val="8"/>
        <color indexed="8"/>
        <rFont val="Arial"/>
        <family val="2"/>
      </rPr>
      <t>OBJEDNATEL A INVESTOR:</t>
    </r>
    <r>
      <rPr>
        <sz val="11"/>
        <color indexed="8"/>
        <rFont val="Arial"/>
        <family val="2"/>
      </rPr>
      <t xml:space="preserve">
Mendelova univerzita v Brně
Zemědělská 1, 613 00 Brno</t>
    </r>
  </si>
  <si>
    <r>
      <rPr>
        <sz val="8"/>
        <color indexed="8"/>
        <rFont val="Arial"/>
        <family val="2"/>
      </rPr>
      <t>GENERÁLNÍ PROJEKTANT:</t>
    </r>
    <r>
      <rPr>
        <sz val="11"/>
        <color indexed="8"/>
        <rFont val="Arial"/>
        <family val="2"/>
      </rPr>
      <t xml:space="preserve">
Atelier Chlup
Drobného 51, 602 00 Brno, </t>
    </r>
    <r>
      <rPr>
        <sz val="10"/>
        <color indexed="8"/>
        <rFont val="Arial"/>
        <family val="2"/>
      </rPr>
      <t>www.atelierchlup.cz</t>
    </r>
  </si>
  <si>
    <t>NÁZEV VÝKRESU:</t>
  </si>
  <si>
    <r>
      <rPr>
        <sz val="8"/>
        <color indexed="8"/>
        <rFont val="Arial"/>
        <family val="2"/>
      </rPr>
      <t>PROJEKTANT ČÁSTI:</t>
    </r>
    <r>
      <rPr>
        <sz val="11"/>
        <color indexed="8"/>
        <rFont val="Arial"/>
        <family val="2"/>
      </rPr>
      <t xml:space="preserve">
Atelier Chlup
Drobného 51, 602 00 Brno, </t>
    </r>
    <r>
      <rPr>
        <sz val="10"/>
        <color indexed="8"/>
        <rFont val="Arial"/>
        <family val="2"/>
      </rPr>
      <t>www.atelierchlup.cz</t>
    </r>
  </si>
  <si>
    <t>STUPEŇ</t>
  </si>
  <si>
    <t>Dokumentace pro provedení stavby</t>
  </si>
  <si>
    <t>OBJEKT:</t>
  </si>
  <si>
    <t>Stavební objekt SO 01</t>
  </si>
  <si>
    <t>ČÁST:</t>
  </si>
  <si>
    <t>DATUM:</t>
  </si>
  <si>
    <t>MĚŘÍTKO:</t>
  </si>
  <si>
    <t>VYPRACOVAL:</t>
  </si>
  <si>
    <t>Ing. arch. Tomáš Hlavsa</t>
  </si>
  <si>
    <t>C-06</t>
  </si>
  <si>
    <t>C-07</t>
  </si>
  <si>
    <t>self-checker - dodávka MENDELU</t>
  </si>
  <si>
    <t>počítač s příslušenstvím - pro katedru</t>
  </si>
  <si>
    <t>počítač s příslušenstvím - pro obsluhu (typ All in one)</t>
  </si>
  <si>
    <t>počítač s příslušenstvím - pro vyhledáníní v katalozích (typ All in one)</t>
  </si>
  <si>
    <t>C-08</t>
  </si>
  <si>
    <t xml:space="preserve">cena / ks bez DPH
</t>
  </si>
  <si>
    <t>A-5.01</t>
  </si>
  <si>
    <t>12</t>
  </si>
  <si>
    <t>Stavební úpravy pro rozšíření univerzitní infrastruktury ÚVIS MENDELU - INTERIER</t>
  </si>
  <si>
    <t>Kapitola</t>
  </si>
  <si>
    <t xml:space="preserve">cena bez DPH
</t>
  </si>
  <si>
    <t xml:space="preserve">cena celkem s DPH </t>
  </si>
  <si>
    <t>základ pro DPH</t>
  </si>
  <si>
    <t>DPH</t>
  </si>
  <si>
    <t>ROZPOČET</t>
  </si>
  <si>
    <t>G - Rozpočet</t>
  </si>
  <si>
    <t>A-6.01</t>
  </si>
  <si>
    <t>6</t>
  </si>
  <si>
    <t>dokumentace skutečně provedeného stavu</t>
  </si>
  <si>
    <t>D.03</t>
  </si>
  <si>
    <t>Audiovizuální centrum (AVC)</t>
  </si>
  <si>
    <t>A-4.02</t>
  </si>
  <si>
    <t>3/2017</t>
  </si>
  <si>
    <t>Investice cena celkem bez DPH</t>
  </si>
  <si>
    <t>Investice                                   cena celkem bez DPH</t>
  </si>
  <si>
    <t>Investice evidovaná    cena celkem bez DPH</t>
  </si>
  <si>
    <t>Neinvestice cena celkem bez DPH</t>
  </si>
  <si>
    <t>neoceňovat-dodávka MENDELU</t>
  </si>
  <si>
    <t>židle konferenční (viz. výkres č. D.04 - 01)</t>
  </si>
  <si>
    <t>židle konferenční se sklopným stolkem (viz. výkres č. D.04 - 01)</t>
  </si>
  <si>
    <t>židle konferenční s pružnou podnoží (viz. výkres č. D.04 - 01)</t>
  </si>
  <si>
    <t>židle kancelářská (viz. výkres č. D.04 - 01)</t>
  </si>
  <si>
    <t>dvojkřeslo 820/1800/640 s područkami, barva šedá (antracit) (viz. výkres č. D.04 - 01)</t>
  </si>
  <si>
    <t>křeslo 820/1200/640 s područkami (viz. výkres č. D.04 - 01)</t>
  </si>
  <si>
    <t>dvojkřeslo 820/1800/640 s područkami, barva červená (viz. výkres č. D.04 - 01)</t>
  </si>
  <si>
    <t>taburet 600/600 mm (viz. výkres č. D.04 - 01)</t>
  </si>
  <si>
    <t>kancelářský stůl 700/2000mm (viz. výkres č. D.04 - 01)</t>
  </si>
  <si>
    <t>kancelářský stůl 800/800mm (viz. výkres č. D.04 - 01)</t>
  </si>
  <si>
    <t>kancelářský stůl 800/1600mm (viz. výkres č. D.04 - 01)</t>
  </si>
  <si>
    <t>kancelářský stůl 700/1400mm (viz. výkres č. D.04 - 01)</t>
  </si>
  <si>
    <t>knihovní vozík (viz. výkres č. D.04 - 01)</t>
  </si>
  <si>
    <t>odpadkový koš kancelářský (viz. výkres č. D.04 - 01)</t>
  </si>
  <si>
    <t>keramická výuková tabule 3000/1200mm (viz. výkres č. D.04 - 01)</t>
  </si>
  <si>
    <t>nástěnka  1800/1200 (viz. výkres č. D.04 - 01)</t>
  </si>
  <si>
    <t>nástěnka   1200/900 (viz. výkres č. D.04 - 01)</t>
  </si>
  <si>
    <t>rostlina (včetně příslušenství) (viz. výkres č. D.04 - 01)</t>
  </si>
  <si>
    <t>WC štětka volně stojící (viz. výkres č. D.04 - 01)</t>
  </si>
  <si>
    <t>zásobník na toaletní papír (viz. výkres č. D.04 - 01)</t>
  </si>
  <si>
    <t>koš nerezový velký (viz. výkres č. D.04 - 01)</t>
  </si>
  <si>
    <t>dávkovač mýdla (viz. výkres č. D.04 - 01)</t>
  </si>
  <si>
    <t>koš nerezový malý (viz. výkres č. D.04 - 01)</t>
  </si>
  <si>
    <t>sprchový závěs včetně tyče na závěs a kroužků (viz. výkres č. D.04 - 01)</t>
  </si>
  <si>
    <t>zásobník skládaných papírových ručníků 340/110/265 mm (viz. výkres č. D.04 - 01)</t>
  </si>
  <si>
    <t>závěsný odpadkový koš (viz. výkres č. D.04 - 01)</t>
  </si>
  <si>
    <t>vitrína skleněná 750/1050 (viz. výkres č. D.04 - 01)</t>
  </si>
  <si>
    <t>koupelnové zrcadlo 1000/700 (viz. výkres č. D.04 - 01)</t>
  </si>
  <si>
    <t>koupelnové zrcadlo 700/700 (viz. výkres č. D.04 - 01)</t>
  </si>
  <si>
    <t>háček na oblečení (viz. výkres č. D.04 - 01)</t>
  </si>
  <si>
    <t>interiérové žaluzie (viz. výkres č. D.04 - 01)</t>
  </si>
  <si>
    <t>pohovka dvoumístná (viz. výkres č. D.04 - 01)</t>
  </si>
  <si>
    <t>křeslo (viz. výkres č. D.04 - 01)</t>
  </si>
  <si>
    <t>barová stolička (viz. výkres č. D.04 - 01)</t>
  </si>
  <si>
    <t>kancelářský stůl 750/1700 mm (viz. výkres č. D.04 - 01)</t>
  </si>
  <si>
    <t>krycí deska 1500 mm (viz. výkres č. D.04 - 01)</t>
  </si>
  <si>
    <t>odkládací stolek 400/400 mm (viz. výkres č. D.04 - 01)</t>
  </si>
  <si>
    <t>odkládací stolek 350/350 mmv (viz. výkres č. D.04 - 01)</t>
  </si>
  <si>
    <t>pojízdný kontejner 400/600 mm (viz. výkres č. D.04 - 01)</t>
  </si>
  <si>
    <t>pojízdný kontejner 400/1200 mm (viz. výkres č. D.04 - 01)</t>
  </si>
  <si>
    <t>skříň s posuvnými dveřmi (viz. výkres č. D.04 - 01)</t>
  </si>
  <si>
    <t>skříň křídlové dveře (viz. výkres č. D.04 - 01)</t>
  </si>
  <si>
    <t>nástěnný věšák (viz. výkres č. D.04 - 01)</t>
  </si>
  <si>
    <t>háčky k nástěnnému věšáku (viz. výkres č. D.04 - 01)</t>
  </si>
  <si>
    <t>zrcadlo (viz. výkres č. D.04 - 01)</t>
  </si>
  <si>
    <t>regálové čelo 25/600/2280 (viz. výkres č. D.04 - 02 a výkres č. D.04 - 03)</t>
  </si>
  <si>
    <t>regálový modul 800/300/2280 (viz. výkres č. D.04 - 02 a výkres č. D.04 - 03)</t>
  </si>
  <si>
    <t>doplňkový modul 420/300/2280 (viz. výkres č. D.04 - 02 a výkres č. D.04 - 03)</t>
  </si>
  <si>
    <t>doplňkový modul 550/300/2280 (viz. výkres č. D.04 - 02 a výkres č. D.04 - 03)</t>
  </si>
  <si>
    <t>doplňkový panel 250/25/2280 (viz. výkres č. D.04 - 02 a výkres č. D.04 - 03)</t>
  </si>
  <si>
    <t>regálový nástavec (viz. výkres č. D.04 - 04)</t>
  </si>
  <si>
    <t>mobilní regál 800/800/1590 mm (viz. výkres č. D.04 - 05)</t>
  </si>
  <si>
    <t>regálová stěna 01 (viz. výkres č. D.04 - 06)</t>
  </si>
  <si>
    <t>regálová stěna 02 (viz. výkres č. D.04 - 07)</t>
  </si>
  <si>
    <t>výjpůjční pult (viz. výkres č. D.04 - 08 a výkres č. D.04 - 09 a výkres č. D.04 - 10 a výkres č. D.04 -11)</t>
  </si>
  <si>
    <t>stůl pro vyučujícího  (viz. výkres č. D.04 - 12)</t>
  </si>
  <si>
    <t>věšáky na oblečení  1420/1700/40 (viz. výkres č. D.04 - 13)</t>
  </si>
  <si>
    <t>věšáky na oblečení  910/1700/40 (viz. výkres č. D.04 - 14)</t>
  </si>
  <si>
    <t>věšáky na oblečení  560/170/40 (viz. výkres č. D.04 - 15)</t>
  </si>
  <si>
    <t>stůl pro vestavěný self checker (viz. výkres č. D.04 - 16)</t>
  </si>
  <si>
    <t>závěsná police pro PC set all in one (viz. výkres č. D.04 - 17)</t>
  </si>
  <si>
    <t>reproduktory (viz. výkres č. D.04 - 19)</t>
  </si>
  <si>
    <t>dataprojektor (viz. výkres č. D.04 - 19)</t>
  </si>
  <si>
    <t>receiver (viz. výkres č. D.04 - 19)</t>
  </si>
  <si>
    <t>vnitřní tyčová anténa pro receiver (viz. výkres č. D.04 - 19)</t>
  </si>
  <si>
    <t>analogový mixážní pult (viz. výkres č. D.04 - 19)</t>
  </si>
  <si>
    <t>konferenční kondenzátorový mikrofon (viz. výkres č. D.04 - 19)</t>
  </si>
  <si>
    <t>kabel propojení předzesilovač-receiver (viz. výkres č. D.04 - 19)</t>
  </si>
  <si>
    <t>mikrofoní kabel (viz. výkres č. D.04 - 19)</t>
  </si>
  <si>
    <t>promítací plátno (viz. výkres č. D.04 - 19)</t>
  </si>
  <si>
    <t>deaktivační a reaktivační přístroj s příslušenstvím (viz. výkres č. D.04 - 19)</t>
  </si>
  <si>
    <t>popiska místnosti s piktogramem (viz. výkres č. D.04 - 20)</t>
  </si>
  <si>
    <t>popiska místnosti malá (viz. výkres č. D.04 - 20)</t>
  </si>
  <si>
    <t>popiska místnosti velká - popis regálu (viz. výkres č. D.04 - 20)</t>
  </si>
  <si>
    <t>popiska místnosti velká - učebna (viz. výkres č. D.04 - 20)</t>
  </si>
  <si>
    <t>orientačí tabule - budovy (viz. výkres č. D.04 - 20)</t>
  </si>
  <si>
    <t>orientačí tabule - knihovny (viz. výkres č. D.04 - 20)</t>
  </si>
  <si>
    <t>směrová tabule (viz. výkres č. D.04 - 20)</t>
  </si>
  <si>
    <t>venkovní označení vstupu (viz. výkres č. D.04 - 20)</t>
  </si>
  <si>
    <t>nápis na dveřích - samolepící folie s textem (viz. výkres č. D.04 - 20)</t>
  </si>
  <si>
    <t>tapisérie 4000/2000mm (viz. výkres č. D.04 - 01)</t>
  </si>
  <si>
    <t xml:space="preserve">úprava orientačního plánu ve vestibulu </t>
  </si>
  <si>
    <t>úprava patrových plánků v 1NP</t>
  </si>
  <si>
    <t>zaměření skutečně provedeného stavu stavby a stávajícího stavu před zpracováním výrobní a (dílenské) dokumentace</t>
  </si>
  <si>
    <t>výrobní a (dílenská) dokumentace, DTP zpracování a potřebná grafická příprava</t>
  </si>
  <si>
    <t>montáž a instalace</t>
  </si>
  <si>
    <t>balné, ekologická likvidace obalů</t>
  </si>
  <si>
    <r>
      <rPr>
        <b/>
        <sz val="12"/>
        <rFont val="Arial Narrow"/>
        <family val="2"/>
      </rPr>
      <t>Ostatní rozpočtové náklady</t>
    </r>
    <r>
      <rPr>
        <sz val="12"/>
        <rFont val="Arial Narrow"/>
        <family val="2"/>
      </rPr>
      <t xml:space="preserve"> (viz níže uvedený rozsah)</t>
    </r>
    <r>
      <rPr>
        <b/>
        <sz val="12"/>
        <rFont val="Arial Narrow"/>
        <family val="2"/>
      </rPr>
      <t xml:space="preserve"> je nutné rozpustit do jednotlivých položek, není oceňováno samostatně:</t>
    </r>
  </si>
  <si>
    <t>neoceňovat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</si>
</sst>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i/>
      <sz val="10"/>
      <name val="Arial Narrow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3.5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4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22"/>
      <name val="Calibri"/>
      <family val="2"/>
    </font>
    <font>
      <sz val="12"/>
      <color indexed="8"/>
      <name val="Calibri"/>
      <family val="2"/>
    </font>
    <font>
      <i/>
      <sz val="11"/>
      <color indexed="8"/>
      <name val="Arial Narrow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sz val="8"/>
      <color theme="1"/>
      <name val="Calibri"/>
      <family val="2"/>
    </font>
    <font>
      <b/>
      <sz val="10"/>
      <color theme="0"/>
      <name val="Arial Narrow"/>
      <family val="2"/>
    </font>
    <font>
      <sz val="11"/>
      <color theme="0" tint="-0.04997999966144562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Arial Narrow"/>
      <family val="2"/>
    </font>
    <font>
      <b/>
      <sz val="14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" fontId="4" fillId="33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1" fontId="4" fillId="33" borderId="0" xfId="0" applyNumberFormat="1" applyFont="1" applyFill="1" applyBorder="1" applyAlignment="1" applyProtection="1">
      <alignment horizontal="left"/>
      <protection/>
    </xf>
    <xf numFmtId="0" fontId="5" fillId="18" borderId="10" xfId="0" applyFont="1" applyFill="1" applyBorder="1" applyAlignment="1">
      <alignment horizontal="left"/>
    </xf>
    <xf numFmtId="1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left" wrapText="1"/>
      <protection/>
    </xf>
    <xf numFmtId="1" fontId="4" fillId="33" borderId="0" xfId="0" applyNumberFormat="1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left" wrapText="1"/>
      <protection/>
    </xf>
    <xf numFmtId="0" fontId="5" fillId="17" borderId="10" xfId="0" applyFont="1" applyFill="1" applyBorder="1" applyAlignment="1">
      <alignment horizontal="left"/>
    </xf>
    <xf numFmtId="49" fontId="4" fillId="33" borderId="11" xfId="0" applyNumberFormat="1" applyFont="1" applyFill="1" applyBorder="1" applyAlignment="1" applyProtection="1">
      <alignment horizontal="left"/>
      <protection/>
    </xf>
    <xf numFmtId="49" fontId="4" fillId="33" borderId="11" xfId="0" applyNumberFormat="1" applyFont="1" applyFill="1" applyBorder="1" applyAlignment="1" applyProtection="1">
      <alignment horizontal="left" wrapText="1"/>
      <protection/>
    </xf>
    <xf numFmtId="0" fontId="59" fillId="0" borderId="10" xfId="0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5" fillId="10" borderId="11" xfId="0" applyFont="1" applyFill="1" applyBorder="1" applyAlignment="1">
      <alignment horizontal="left"/>
    </xf>
    <xf numFmtId="164" fontId="59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 applyProtection="1">
      <alignment horizontal="left" wrapText="1"/>
      <protection/>
    </xf>
    <xf numFmtId="1" fontId="4" fillId="0" borderId="10" xfId="0" applyNumberFormat="1" applyFont="1" applyFill="1" applyBorder="1" applyAlignment="1" applyProtection="1">
      <alignment horizontal="left"/>
      <protection/>
    </xf>
    <xf numFmtId="0" fontId="5" fillId="9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1" fontId="4" fillId="33" borderId="12" xfId="0" applyNumberFormat="1" applyFont="1" applyFill="1" applyBorder="1" applyAlignment="1" applyProtection="1">
      <alignment horizontal="left" wrapText="1"/>
      <protection/>
    </xf>
    <xf numFmtId="165" fontId="5" fillId="18" borderId="13" xfId="0" applyNumberFormat="1" applyFont="1" applyFill="1" applyBorder="1" applyAlignment="1">
      <alignment horizontal="right"/>
    </xf>
    <xf numFmtId="165" fontId="5" fillId="17" borderId="12" xfId="0" applyNumberFormat="1" applyFont="1" applyFill="1" applyBorder="1" applyAlignment="1">
      <alignment horizontal="right"/>
    </xf>
    <xf numFmtId="0" fontId="61" fillId="34" borderId="10" xfId="0" applyFont="1" applyFill="1" applyBorder="1" applyAlignment="1">
      <alignment horizontal="center" vertical="center" textRotation="90"/>
    </xf>
    <xf numFmtId="1" fontId="4" fillId="0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left" wrapText="1"/>
      <protection/>
    </xf>
    <xf numFmtId="165" fontId="4" fillId="33" borderId="10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4" fillId="33" borderId="0" xfId="0" applyNumberFormat="1" applyFont="1" applyFill="1" applyBorder="1" applyAlignment="1" applyProtection="1">
      <alignment horizontal="right" vertical="center" wrapText="1"/>
      <protection/>
    </xf>
    <xf numFmtId="165" fontId="5" fillId="9" borderId="10" xfId="0" applyNumberFormat="1" applyFont="1" applyFill="1" applyBorder="1" applyAlignment="1">
      <alignment horizontal="right"/>
    </xf>
    <xf numFmtId="165" fontId="5" fillId="10" borderId="11" xfId="0" applyNumberFormat="1" applyFont="1" applyFill="1" applyBorder="1" applyAlignment="1">
      <alignment horizontal="right"/>
    </xf>
    <xf numFmtId="0" fontId="5" fillId="17" borderId="11" xfId="0" applyFont="1" applyFill="1" applyBorder="1" applyAlignment="1">
      <alignment horizontal="left"/>
    </xf>
    <xf numFmtId="165" fontId="5" fillId="17" borderId="14" xfId="0" applyNumberFormat="1" applyFont="1" applyFill="1" applyBorder="1" applyAlignment="1">
      <alignment horizontal="right"/>
    </xf>
    <xf numFmtId="0" fontId="61" fillId="34" borderId="10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left"/>
    </xf>
    <xf numFmtId="165" fontId="5" fillId="18" borderId="15" xfId="0" applyNumberFormat="1" applyFont="1" applyFill="1" applyBorder="1" applyAlignment="1">
      <alignment horizontal="right"/>
    </xf>
    <xf numFmtId="0" fontId="5" fillId="9" borderId="11" xfId="0" applyFont="1" applyFill="1" applyBorder="1" applyAlignment="1">
      <alignment horizontal="left"/>
    </xf>
    <xf numFmtId="165" fontId="5" fillId="9" borderId="11" xfId="0" applyNumberFormat="1" applyFont="1" applyFill="1" applyBorder="1" applyAlignment="1">
      <alignment horizontal="right"/>
    </xf>
    <xf numFmtId="165" fontId="61" fillId="35" borderId="10" xfId="0" applyNumberFormat="1" applyFont="1" applyFill="1" applyBorder="1" applyAlignment="1" applyProtection="1">
      <alignment horizontal="right" vertical="center" wrapText="1"/>
      <protection/>
    </xf>
    <xf numFmtId="165" fontId="5" fillId="0" borderId="10" xfId="0" applyNumberFormat="1" applyFont="1" applyFill="1" applyBorder="1" applyAlignment="1" applyProtection="1">
      <alignment horizontal="right" vertical="center" wrapText="1"/>
      <protection/>
    </xf>
    <xf numFmtId="165" fontId="0" fillId="0" borderId="10" xfId="0" applyNumberFormat="1" applyBorder="1" applyAlignment="1">
      <alignment/>
    </xf>
    <xf numFmtId="0" fontId="44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49" fontId="5" fillId="10" borderId="16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5" fillId="10" borderId="14" xfId="0" applyFont="1" applyFill="1" applyBorder="1" applyAlignment="1">
      <alignment horizontal="left"/>
    </xf>
    <xf numFmtId="0" fontId="5" fillId="10" borderId="16" xfId="0" applyFont="1" applyFill="1" applyBorder="1" applyAlignment="1">
      <alignment horizontal="left"/>
    </xf>
    <xf numFmtId="0" fontId="5" fillId="10" borderId="15" xfId="0" applyFont="1" applyFill="1" applyBorder="1" applyAlignment="1">
      <alignment horizontal="left"/>
    </xf>
    <xf numFmtId="0" fontId="6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left" wrapText="1"/>
      <protection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0" fillId="0" borderId="0" xfId="0" applyBorder="1" applyAlignment="1">
      <alignment/>
    </xf>
    <xf numFmtId="164" fontId="59" fillId="0" borderId="13" xfId="0" applyNumberFormat="1" applyFont="1" applyBorder="1" applyAlignment="1" applyProtection="1">
      <alignment/>
      <protection locked="0"/>
    </xf>
    <xf numFmtId="164" fontId="59" fillId="0" borderId="13" xfId="0" applyNumberFormat="1" applyFont="1" applyFill="1" applyBorder="1" applyAlignment="1" applyProtection="1">
      <alignment/>
      <protection locked="0"/>
    </xf>
    <xf numFmtId="164" fontId="59" fillId="0" borderId="17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165" fontId="4" fillId="33" borderId="10" xfId="0" applyNumberFormat="1" applyFont="1" applyFill="1" applyBorder="1" applyAlignment="1" applyProtection="1">
      <alignment horizontal="right"/>
      <protection locked="0"/>
    </xf>
    <xf numFmtId="165" fontId="4" fillId="33" borderId="0" xfId="0" applyNumberFormat="1" applyFont="1" applyFill="1" applyBorder="1" applyAlignment="1" applyProtection="1">
      <alignment horizontal="right"/>
      <protection locked="0"/>
    </xf>
    <xf numFmtId="165" fontId="4" fillId="33" borderId="12" xfId="0" applyNumberFormat="1" applyFont="1" applyFill="1" applyBorder="1" applyAlignment="1" applyProtection="1">
      <alignment horizontal="right"/>
      <protection locked="0"/>
    </xf>
    <xf numFmtId="165" fontId="4" fillId="33" borderId="14" xfId="0" applyNumberFormat="1" applyFont="1" applyFill="1" applyBorder="1" applyAlignment="1" applyProtection="1">
      <alignment horizontal="right"/>
      <protection locked="0"/>
    </xf>
    <xf numFmtId="165" fontId="59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0" fillId="17" borderId="10" xfId="0" applyFill="1" applyBorder="1" applyAlignment="1">
      <alignment/>
    </xf>
    <xf numFmtId="165" fontId="0" fillId="17" borderId="10" xfId="0" applyNumberForma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1" fontId="17" fillId="33" borderId="0" xfId="0" applyNumberFormat="1" applyFont="1" applyFill="1" applyBorder="1" applyAlignment="1" applyProtection="1">
      <alignment vertical="center" wrapText="1"/>
      <protection/>
    </xf>
    <xf numFmtId="0" fontId="63" fillId="0" borderId="0" xfId="0" applyFont="1" applyBorder="1" applyAlignment="1">
      <alignment/>
    </xf>
    <xf numFmtId="1" fontId="15" fillId="33" borderId="0" xfId="0" applyNumberFormat="1" applyFont="1" applyFill="1" applyBorder="1" applyAlignment="1" applyProtection="1">
      <alignment vertical="center" wrapText="1"/>
      <protection/>
    </xf>
    <xf numFmtId="0" fontId="64" fillId="0" borderId="0" xfId="0" applyFont="1" applyAlignment="1">
      <alignment/>
    </xf>
    <xf numFmtId="164" fontId="65" fillId="0" borderId="0" xfId="0" applyNumberFormat="1" applyFont="1" applyBorder="1" applyAlignment="1">
      <alignment vertical="center" wrapText="1"/>
    </xf>
    <xf numFmtId="164" fontId="65" fillId="0" borderId="0" xfId="0" applyNumberFormat="1" applyFont="1" applyBorder="1" applyAlignment="1">
      <alignment vertical="center"/>
    </xf>
    <xf numFmtId="164" fontId="66" fillId="35" borderId="10" xfId="0" applyNumberFormat="1" applyFont="1" applyFill="1" applyBorder="1" applyAlignment="1">
      <alignment horizontal="left" vertical="center"/>
    </xf>
    <xf numFmtId="166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center"/>
    </xf>
    <xf numFmtId="0" fontId="61" fillId="34" borderId="10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left"/>
    </xf>
    <xf numFmtId="0" fontId="5" fillId="10" borderId="16" xfId="0" applyFont="1" applyFill="1" applyBorder="1" applyAlignment="1">
      <alignment horizontal="left"/>
    </xf>
    <xf numFmtId="0" fontId="5" fillId="10" borderId="15" xfId="0" applyFont="1" applyFill="1" applyBorder="1" applyAlignment="1">
      <alignment horizontal="left"/>
    </xf>
    <xf numFmtId="0" fontId="5" fillId="9" borderId="12" xfId="0" applyFont="1" applyFill="1" applyBorder="1" applyAlignment="1">
      <alignment horizontal="left"/>
    </xf>
    <xf numFmtId="0" fontId="5" fillId="9" borderId="17" xfId="0" applyFont="1" applyFill="1" applyBorder="1" applyAlignment="1">
      <alignment horizontal="left"/>
    </xf>
    <xf numFmtId="0" fontId="5" fillId="9" borderId="13" xfId="0" applyFont="1" applyFill="1" applyBorder="1" applyAlignment="1">
      <alignment horizontal="left"/>
    </xf>
    <xf numFmtId="0" fontId="5" fillId="18" borderId="12" xfId="0" applyFont="1" applyFill="1" applyBorder="1" applyAlignment="1">
      <alignment horizontal="left"/>
    </xf>
    <xf numFmtId="0" fontId="5" fillId="18" borderId="17" xfId="0" applyFont="1" applyFill="1" applyBorder="1" applyAlignment="1">
      <alignment horizontal="left"/>
    </xf>
    <xf numFmtId="0" fontId="5" fillId="18" borderId="13" xfId="0" applyFont="1" applyFill="1" applyBorder="1" applyAlignment="1">
      <alignment horizontal="left"/>
    </xf>
    <xf numFmtId="0" fontId="5" fillId="17" borderId="12" xfId="0" applyFont="1" applyFill="1" applyBorder="1" applyAlignment="1">
      <alignment horizontal="left"/>
    </xf>
    <xf numFmtId="0" fontId="5" fillId="17" borderId="17" xfId="0" applyFont="1" applyFill="1" applyBorder="1" applyAlignment="1">
      <alignment horizontal="left"/>
    </xf>
    <xf numFmtId="0" fontId="5" fillId="17" borderId="13" xfId="0" applyFont="1" applyFill="1" applyBorder="1" applyAlignment="1">
      <alignment horizontal="left"/>
    </xf>
    <xf numFmtId="164" fontId="14" fillId="0" borderId="10" xfId="0" applyNumberFormat="1" applyFont="1" applyFill="1" applyBorder="1" applyAlignment="1">
      <alignment horizontal="left" vertical="center"/>
    </xf>
    <xf numFmtId="49" fontId="67" fillId="10" borderId="10" xfId="0" applyNumberFormat="1" applyFont="1" applyFill="1" applyBorder="1" applyAlignment="1">
      <alignment/>
    </xf>
    <xf numFmtId="49" fontId="68" fillId="10" borderId="12" xfId="0" applyNumberFormat="1" applyFont="1" applyFill="1" applyBorder="1" applyAlignment="1">
      <alignment/>
    </xf>
    <xf numFmtId="49" fontId="68" fillId="10" borderId="17" xfId="0" applyNumberFormat="1" applyFont="1" applyFill="1" applyBorder="1" applyAlignment="1">
      <alignment/>
    </xf>
    <xf numFmtId="49" fontId="68" fillId="10" borderId="13" xfId="0" applyNumberFormat="1" applyFont="1" applyFill="1" applyBorder="1" applyAlignment="1">
      <alignment/>
    </xf>
    <xf numFmtId="49" fontId="0" fillId="10" borderId="10" xfId="0" applyNumberFormat="1" applyFill="1" applyBorder="1" applyAlignment="1">
      <alignment/>
    </xf>
    <xf numFmtId="0" fontId="5" fillId="9" borderId="14" xfId="0" applyFont="1" applyFill="1" applyBorder="1" applyAlignment="1">
      <alignment horizontal="left"/>
    </xf>
    <xf numFmtId="0" fontId="5" fillId="9" borderId="16" xfId="0" applyFont="1" applyFill="1" applyBorder="1" applyAlignment="1">
      <alignment horizontal="left"/>
    </xf>
    <xf numFmtId="0" fontId="5" fillId="9" borderId="15" xfId="0" applyFont="1" applyFill="1" applyBorder="1" applyAlignment="1">
      <alignment horizontal="left"/>
    </xf>
    <xf numFmtId="0" fontId="5" fillId="18" borderId="14" xfId="0" applyFont="1" applyFill="1" applyBorder="1" applyAlignment="1">
      <alignment horizontal="left"/>
    </xf>
    <xf numFmtId="0" fontId="5" fillId="18" borderId="16" xfId="0" applyFont="1" applyFill="1" applyBorder="1" applyAlignment="1">
      <alignment horizontal="left"/>
    </xf>
    <xf numFmtId="0" fontId="5" fillId="18" borderId="15" xfId="0" applyFont="1" applyFill="1" applyBorder="1" applyAlignment="1">
      <alignment horizontal="left"/>
    </xf>
    <xf numFmtId="1" fontId="7" fillId="36" borderId="10" xfId="0" applyNumberFormat="1" applyFont="1" applyFill="1" applyBorder="1" applyAlignment="1" applyProtection="1">
      <alignment horizontal="left"/>
      <protection/>
    </xf>
    <xf numFmtId="1" fontId="7" fillId="36" borderId="10" xfId="0" applyNumberFormat="1" applyFont="1" applyFill="1" applyBorder="1" applyAlignment="1" applyProtection="1">
      <alignment horizontal="left" wrapText="1"/>
      <protection/>
    </xf>
    <xf numFmtId="1" fontId="4" fillId="36" borderId="12" xfId="0" applyNumberFormat="1" applyFont="1" applyFill="1" applyBorder="1" applyAlignment="1" applyProtection="1">
      <alignment horizontal="left" wrapText="1"/>
      <protection/>
    </xf>
    <xf numFmtId="1" fontId="4" fillId="36" borderId="10" xfId="0" applyNumberFormat="1" applyFont="1" applyFill="1" applyBorder="1" applyAlignment="1" applyProtection="1">
      <alignment horizontal="right"/>
      <protection/>
    </xf>
    <xf numFmtId="165" fontId="4" fillId="36" borderId="12" xfId="0" applyNumberFormat="1" applyFont="1" applyFill="1" applyBorder="1" applyAlignment="1" applyProtection="1">
      <alignment horizontal="right"/>
      <protection/>
    </xf>
    <xf numFmtId="0" fontId="0" fillId="36" borderId="10" xfId="0" applyFill="1" applyBorder="1" applyAlignment="1" applyProtection="1">
      <alignment/>
      <protection/>
    </xf>
    <xf numFmtId="165" fontId="4" fillId="36" borderId="12" xfId="0" applyNumberFormat="1" applyFont="1" applyFill="1" applyBorder="1" applyAlignment="1" applyProtection="1">
      <alignment horizontal="center"/>
      <protection/>
    </xf>
    <xf numFmtId="0" fontId="0" fillId="36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1" fontId="4" fillId="36" borderId="10" xfId="0" applyNumberFormat="1" applyFont="1" applyFill="1" applyBorder="1" applyAlignment="1" applyProtection="1">
      <alignment horizontal="left" wrapText="1"/>
      <protection/>
    </xf>
    <xf numFmtId="49" fontId="4" fillId="36" borderId="12" xfId="0" applyNumberFormat="1" applyFont="1" applyFill="1" applyBorder="1" applyAlignment="1" applyProtection="1">
      <alignment horizontal="left" wrapText="1"/>
      <protection/>
    </xf>
    <xf numFmtId="49" fontId="4" fillId="36" borderId="10" xfId="0" applyNumberFormat="1" applyFont="1" applyFill="1" applyBorder="1" applyAlignment="1" applyProtection="1">
      <alignment horizontal="left" wrapText="1"/>
      <protection/>
    </xf>
    <xf numFmtId="0" fontId="0" fillId="36" borderId="13" xfId="0" applyFill="1" applyBorder="1" applyAlignment="1" applyProtection="1">
      <alignment horizontal="right"/>
      <protection/>
    </xf>
    <xf numFmtId="165" fontId="0" fillId="36" borderId="10" xfId="0" applyNumberForma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171450</xdr:rowOff>
    </xdr:to>
    <xdr:pic>
      <xdr:nvPicPr>
        <xdr:cNvPr id="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161925</xdr:rowOff>
    </xdr:to>
    <xdr:pic>
      <xdr:nvPicPr>
        <xdr:cNvPr id="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171450</xdr:rowOff>
    </xdr:to>
    <xdr:pic>
      <xdr:nvPicPr>
        <xdr:cNvPr id="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161925</xdr:rowOff>
    </xdr:to>
    <xdr:pic>
      <xdr:nvPicPr>
        <xdr:cNvPr id="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171450</xdr:rowOff>
    </xdr:to>
    <xdr:pic>
      <xdr:nvPicPr>
        <xdr:cNvPr id="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161925</xdr:rowOff>
    </xdr:to>
    <xdr:pic>
      <xdr:nvPicPr>
        <xdr:cNvPr id="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171450</xdr:rowOff>
    </xdr:to>
    <xdr:pic>
      <xdr:nvPicPr>
        <xdr:cNvPr id="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161925</xdr:rowOff>
    </xdr:to>
    <xdr:pic>
      <xdr:nvPicPr>
        <xdr:cNvPr id="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2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2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2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2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2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2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2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2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161925</xdr:rowOff>
    </xdr:to>
    <xdr:pic>
      <xdr:nvPicPr>
        <xdr:cNvPr id="2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0</xdr:colOff>
      <xdr:row>1</xdr:row>
      <xdr:rowOff>180975</xdr:rowOff>
    </xdr:to>
    <xdr:pic>
      <xdr:nvPicPr>
        <xdr:cNvPr id="2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01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161925</xdr:rowOff>
    </xdr:to>
    <xdr:pic>
      <xdr:nvPicPr>
        <xdr:cNvPr id="2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0</xdr:colOff>
      <xdr:row>1</xdr:row>
      <xdr:rowOff>180975</xdr:rowOff>
    </xdr:to>
    <xdr:pic>
      <xdr:nvPicPr>
        <xdr:cNvPr id="2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01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161925</xdr:rowOff>
    </xdr:to>
    <xdr:pic>
      <xdr:nvPicPr>
        <xdr:cNvPr id="2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0</xdr:colOff>
      <xdr:row>1</xdr:row>
      <xdr:rowOff>180975</xdr:rowOff>
    </xdr:to>
    <xdr:pic>
      <xdr:nvPicPr>
        <xdr:cNvPr id="2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01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161925</xdr:rowOff>
    </xdr:to>
    <xdr:pic>
      <xdr:nvPicPr>
        <xdr:cNvPr id="2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0</xdr:colOff>
      <xdr:row>1</xdr:row>
      <xdr:rowOff>180975</xdr:rowOff>
    </xdr:to>
    <xdr:pic>
      <xdr:nvPicPr>
        <xdr:cNvPr id="2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01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</xdr:row>
      <xdr:rowOff>66675</xdr:rowOff>
    </xdr:from>
    <xdr:to>
      <xdr:col>5</xdr:col>
      <xdr:colOff>542925</xdr:colOff>
      <xdr:row>3</xdr:row>
      <xdr:rowOff>485775</xdr:rowOff>
    </xdr:to>
    <xdr:pic>
      <xdr:nvPicPr>
        <xdr:cNvPr id="361" name="Obrázek 1" descr="logo_Chlup_mal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727710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8</xdr:row>
      <xdr:rowOff>66675</xdr:rowOff>
    </xdr:from>
    <xdr:to>
      <xdr:col>5</xdr:col>
      <xdr:colOff>561975</xdr:colOff>
      <xdr:row>8</xdr:row>
      <xdr:rowOff>533400</xdr:rowOff>
    </xdr:to>
    <xdr:pic>
      <xdr:nvPicPr>
        <xdr:cNvPr id="362" name="Obrázek 2" descr="logo_Chlup_mal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1300" y="8877300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</xdr:row>
      <xdr:rowOff>76200</xdr:rowOff>
    </xdr:from>
    <xdr:to>
      <xdr:col>5</xdr:col>
      <xdr:colOff>590550</xdr:colOff>
      <xdr:row>2</xdr:row>
      <xdr:rowOff>504825</xdr:rowOff>
    </xdr:to>
    <xdr:pic>
      <xdr:nvPicPr>
        <xdr:cNvPr id="363" name="Obrázek 3" descr="mendelu_cesky_barevne_pozitiv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66579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0</xdr:colOff>
      <xdr:row>10</xdr:row>
      <xdr:rowOff>161925</xdr:rowOff>
    </xdr:to>
    <xdr:pic>
      <xdr:nvPicPr>
        <xdr:cNvPr id="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0</xdr:colOff>
      <xdr:row>10</xdr:row>
      <xdr:rowOff>190500</xdr:rowOff>
    </xdr:to>
    <xdr:pic>
      <xdr:nvPicPr>
        <xdr:cNvPr id="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194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0</xdr:colOff>
      <xdr:row>10</xdr:row>
      <xdr:rowOff>161925</xdr:rowOff>
    </xdr:to>
    <xdr:pic>
      <xdr:nvPicPr>
        <xdr:cNvPr id="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0</xdr:colOff>
      <xdr:row>10</xdr:row>
      <xdr:rowOff>190500</xdr:rowOff>
    </xdr:to>
    <xdr:pic>
      <xdr:nvPicPr>
        <xdr:cNvPr id="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194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0</xdr:colOff>
      <xdr:row>10</xdr:row>
      <xdr:rowOff>161925</xdr:rowOff>
    </xdr:to>
    <xdr:pic>
      <xdr:nvPicPr>
        <xdr:cNvPr id="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0</xdr:colOff>
      <xdr:row>10</xdr:row>
      <xdr:rowOff>190500</xdr:rowOff>
    </xdr:to>
    <xdr:pic>
      <xdr:nvPicPr>
        <xdr:cNvPr id="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194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0</xdr:colOff>
      <xdr:row>10</xdr:row>
      <xdr:rowOff>161925</xdr:rowOff>
    </xdr:to>
    <xdr:pic>
      <xdr:nvPicPr>
        <xdr:cNvPr id="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0</xdr:colOff>
      <xdr:row>10</xdr:row>
      <xdr:rowOff>190500</xdr:rowOff>
    </xdr:to>
    <xdr:pic>
      <xdr:nvPicPr>
        <xdr:cNvPr id="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194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2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2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2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2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2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2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2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2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9</xdr:row>
      <xdr:rowOff>161925</xdr:rowOff>
    </xdr:to>
    <xdr:pic>
      <xdr:nvPicPr>
        <xdr:cNvPr id="2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0</xdr:colOff>
      <xdr:row>9</xdr:row>
      <xdr:rowOff>190500</xdr:rowOff>
    </xdr:to>
    <xdr:pic>
      <xdr:nvPicPr>
        <xdr:cNvPr id="2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9</xdr:row>
      <xdr:rowOff>161925</xdr:rowOff>
    </xdr:to>
    <xdr:pic>
      <xdr:nvPicPr>
        <xdr:cNvPr id="2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0</xdr:colOff>
      <xdr:row>9</xdr:row>
      <xdr:rowOff>190500</xdr:rowOff>
    </xdr:to>
    <xdr:pic>
      <xdr:nvPicPr>
        <xdr:cNvPr id="2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9</xdr:row>
      <xdr:rowOff>161925</xdr:rowOff>
    </xdr:to>
    <xdr:pic>
      <xdr:nvPicPr>
        <xdr:cNvPr id="2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0</xdr:colOff>
      <xdr:row>9</xdr:row>
      <xdr:rowOff>190500</xdr:rowOff>
    </xdr:to>
    <xdr:pic>
      <xdr:nvPicPr>
        <xdr:cNvPr id="2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9</xdr:row>
      <xdr:rowOff>161925</xdr:rowOff>
    </xdr:to>
    <xdr:pic>
      <xdr:nvPicPr>
        <xdr:cNvPr id="2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0</xdr:colOff>
      <xdr:row>9</xdr:row>
      <xdr:rowOff>190500</xdr:rowOff>
    </xdr:to>
    <xdr:pic>
      <xdr:nvPicPr>
        <xdr:cNvPr id="2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6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6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6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7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5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5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5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5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5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5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5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5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7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7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7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7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7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0</xdr:colOff>
      <xdr:row>19</xdr:row>
      <xdr:rowOff>190500</xdr:rowOff>
    </xdr:to>
    <xdr:pic>
      <xdr:nvPicPr>
        <xdr:cNvPr id="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00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0</xdr:colOff>
      <xdr:row>19</xdr:row>
      <xdr:rowOff>190500</xdr:rowOff>
    </xdr:to>
    <xdr:pic>
      <xdr:nvPicPr>
        <xdr:cNvPr id="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00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0</xdr:colOff>
      <xdr:row>19</xdr:row>
      <xdr:rowOff>190500</xdr:rowOff>
    </xdr:to>
    <xdr:pic>
      <xdr:nvPicPr>
        <xdr:cNvPr id="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00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0</xdr:colOff>
      <xdr:row>19</xdr:row>
      <xdr:rowOff>190500</xdr:rowOff>
    </xdr:to>
    <xdr:pic>
      <xdr:nvPicPr>
        <xdr:cNvPr id="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00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2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2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2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2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2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2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2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2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161925</xdr:rowOff>
    </xdr:to>
    <xdr:pic>
      <xdr:nvPicPr>
        <xdr:cNvPr id="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0</xdr:colOff>
      <xdr:row>18</xdr:row>
      <xdr:rowOff>190500</xdr:rowOff>
    </xdr:to>
    <xdr:pic>
      <xdr:nvPicPr>
        <xdr:cNvPr id="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19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161925</xdr:rowOff>
    </xdr:to>
    <xdr:pic>
      <xdr:nvPicPr>
        <xdr:cNvPr id="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0</xdr:colOff>
      <xdr:row>18</xdr:row>
      <xdr:rowOff>190500</xdr:rowOff>
    </xdr:to>
    <xdr:pic>
      <xdr:nvPicPr>
        <xdr:cNvPr id="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19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161925</xdr:rowOff>
    </xdr:to>
    <xdr:pic>
      <xdr:nvPicPr>
        <xdr:cNvPr id="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0</xdr:colOff>
      <xdr:row>18</xdr:row>
      <xdr:rowOff>190500</xdr:rowOff>
    </xdr:to>
    <xdr:pic>
      <xdr:nvPicPr>
        <xdr:cNvPr id="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19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161925</xdr:rowOff>
    </xdr:to>
    <xdr:pic>
      <xdr:nvPicPr>
        <xdr:cNvPr id="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0</xdr:colOff>
      <xdr:row>18</xdr:row>
      <xdr:rowOff>190500</xdr:rowOff>
    </xdr:to>
    <xdr:pic>
      <xdr:nvPicPr>
        <xdr:cNvPr id="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19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1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1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1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1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1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1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1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2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2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2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2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17</xdr:row>
      <xdr:rowOff>161925</xdr:rowOff>
    </xdr:to>
    <xdr:pic>
      <xdr:nvPicPr>
        <xdr:cNvPr id="2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0</xdr:col>
      <xdr:colOff>0</xdr:colOff>
      <xdr:row>17</xdr:row>
      <xdr:rowOff>190500</xdr:rowOff>
    </xdr:to>
    <xdr:pic>
      <xdr:nvPicPr>
        <xdr:cNvPr id="2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720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17</xdr:row>
      <xdr:rowOff>161925</xdr:rowOff>
    </xdr:to>
    <xdr:pic>
      <xdr:nvPicPr>
        <xdr:cNvPr id="2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0</xdr:col>
      <xdr:colOff>0</xdr:colOff>
      <xdr:row>17</xdr:row>
      <xdr:rowOff>190500</xdr:rowOff>
    </xdr:to>
    <xdr:pic>
      <xdr:nvPicPr>
        <xdr:cNvPr id="2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720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17</xdr:row>
      <xdr:rowOff>161925</xdr:rowOff>
    </xdr:to>
    <xdr:pic>
      <xdr:nvPicPr>
        <xdr:cNvPr id="2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0</xdr:col>
      <xdr:colOff>0</xdr:colOff>
      <xdr:row>17</xdr:row>
      <xdr:rowOff>190500</xdr:rowOff>
    </xdr:to>
    <xdr:pic>
      <xdr:nvPicPr>
        <xdr:cNvPr id="2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720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17</xdr:row>
      <xdr:rowOff>161925</xdr:rowOff>
    </xdr:to>
    <xdr:pic>
      <xdr:nvPicPr>
        <xdr:cNvPr id="2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0</xdr:col>
      <xdr:colOff>0</xdr:colOff>
      <xdr:row>17</xdr:row>
      <xdr:rowOff>190500</xdr:rowOff>
    </xdr:to>
    <xdr:pic>
      <xdr:nvPicPr>
        <xdr:cNvPr id="2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720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Normal="120" zoomScaleSheetLayoutView="100" zoomScalePageLayoutView="70" workbookViewId="0" topLeftCell="A4">
      <selection activeCell="K1" sqref="K1:BM1"/>
    </sheetView>
  </sheetViews>
  <sheetFormatPr defaultColWidth="0.42578125" defaultRowHeight="15"/>
  <cols>
    <col min="1" max="1" width="54.8515625" style="0" customWidth="1"/>
    <col min="2" max="2" width="8.7109375" style="0" customWidth="1"/>
    <col min="3" max="3" width="3.140625" style="1" customWidth="1"/>
    <col min="4" max="4" width="21.57421875" style="1" customWidth="1"/>
    <col min="5" max="5" width="8.7109375" style="0" customWidth="1"/>
    <col min="6" max="6" width="9.140625" style="0" customWidth="1"/>
  </cols>
  <sheetData>
    <row r="1" ht="108.75" customHeight="1">
      <c r="G1" t="s">
        <v>156</v>
      </c>
    </row>
    <row r="2" spans="1:4" ht="409.5" customHeight="1">
      <c r="A2" s="2"/>
      <c r="C2"/>
      <c r="D2"/>
    </row>
    <row r="3" spans="2:6" ht="49.5" customHeight="1">
      <c r="B3" s="107" t="s">
        <v>118</v>
      </c>
      <c r="C3" s="108"/>
      <c r="D3" s="108"/>
      <c r="E3" s="109"/>
      <c r="F3" s="26"/>
    </row>
    <row r="4" spans="2:6" ht="49.5" customHeight="1">
      <c r="B4" s="107" t="s">
        <v>119</v>
      </c>
      <c r="C4" s="108"/>
      <c r="D4" s="108"/>
      <c r="E4" s="108"/>
      <c r="F4" s="26"/>
    </row>
    <row r="5" spans="2:6" ht="9" customHeight="1">
      <c r="B5" s="27"/>
      <c r="C5" s="27"/>
      <c r="D5" s="27"/>
      <c r="E5" s="27"/>
      <c r="F5" s="27"/>
    </row>
    <row r="6" spans="2:6" ht="19.5" customHeight="1">
      <c r="B6" s="100" t="s">
        <v>120</v>
      </c>
      <c r="C6" s="101"/>
      <c r="D6" s="101"/>
      <c r="E6" s="101"/>
      <c r="F6" s="102"/>
    </row>
    <row r="7" spans="2:6" ht="39" customHeight="1">
      <c r="B7" s="110" t="s">
        <v>141</v>
      </c>
      <c r="C7" s="111"/>
      <c r="D7" s="111"/>
      <c r="E7" s="111"/>
      <c r="F7" s="112"/>
    </row>
    <row r="8" spans="2:6" ht="9" customHeight="1">
      <c r="B8" s="27"/>
      <c r="C8" s="27"/>
      <c r="D8" s="27"/>
      <c r="E8" s="27"/>
      <c r="F8" s="27"/>
    </row>
    <row r="9" spans="2:6" ht="49.5" customHeight="1">
      <c r="B9" s="107" t="s">
        <v>121</v>
      </c>
      <c r="C9" s="108"/>
      <c r="D9" s="108"/>
      <c r="E9" s="108"/>
      <c r="F9" s="28"/>
    </row>
    <row r="10" spans="1:6" ht="19.5" customHeight="1">
      <c r="A10" s="29"/>
      <c r="B10" s="98" t="s">
        <v>122</v>
      </c>
      <c r="C10" s="98"/>
      <c r="D10" s="99" t="s">
        <v>123</v>
      </c>
      <c r="E10" s="99"/>
      <c r="F10" s="99"/>
    </row>
    <row r="11" spans="1:6" ht="19.5" customHeight="1">
      <c r="A11" s="29"/>
      <c r="B11" s="98" t="s">
        <v>124</v>
      </c>
      <c r="C11" s="98"/>
      <c r="D11" s="99" t="s">
        <v>125</v>
      </c>
      <c r="E11" s="99"/>
      <c r="F11" s="99"/>
    </row>
    <row r="12" spans="1:6" ht="19.5" customHeight="1">
      <c r="A12" s="29"/>
      <c r="B12" s="98" t="s">
        <v>126</v>
      </c>
      <c r="C12" s="98"/>
      <c r="D12" s="99" t="s">
        <v>148</v>
      </c>
      <c r="E12" s="99"/>
      <c r="F12" s="99"/>
    </row>
    <row r="13" spans="1:6" ht="19.5" customHeight="1">
      <c r="A13" s="29"/>
      <c r="B13" s="98" t="s">
        <v>127</v>
      </c>
      <c r="C13" s="98"/>
      <c r="D13" s="106" t="s">
        <v>155</v>
      </c>
      <c r="E13" s="106"/>
      <c r="F13" s="106"/>
    </row>
    <row r="14" spans="1:6" ht="19.5" customHeight="1">
      <c r="A14" s="29"/>
      <c r="B14" s="98" t="s">
        <v>128</v>
      </c>
      <c r="C14" s="98"/>
      <c r="D14" s="99" t="s">
        <v>115</v>
      </c>
      <c r="E14" s="99"/>
      <c r="F14" s="99"/>
    </row>
    <row r="15" spans="1:6" ht="19.5" customHeight="1">
      <c r="A15" s="29"/>
      <c r="B15" s="93" t="s">
        <v>129</v>
      </c>
      <c r="C15" s="94"/>
      <c r="D15" s="95" t="s">
        <v>130</v>
      </c>
      <c r="E15" s="96"/>
      <c r="F15" s="97"/>
    </row>
    <row r="16" spans="2:6" ht="9" customHeight="1">
      <c r="B16" s="27"/>
      <c r="C16" s="27"/>
      <c r="D16" s="27"/>
      <c r="E16" s="27"/>
      <c r="F16" s="27"/>
    </row>
    <row r="17" spans="1:6" ht="19.5" customHeight="1">
      <c r="A17" s="30"/>
      <c r="B17" s="100" t="s">
        <v>120</v>
      </c>
      <c r="C17" s="101"/>
      <c r="D17" s="101"/>
      <c r="E17" s="101"/>
      <c r="F17" s="102"/>
    </row>
    <row r="18" spans="2:6" ht="39" customHeight="1">
      <c r="B18" s="103" t="s">
        <v>147</v>
      </c>
      <c r="C18" s="104"/>
      <c r="D18" s="104"/>
      <c r="E18" s="104"/>
      <c r="F18" s="105"/>
    </row>
    <row r="19" spans="2:6" ht="9" customHeight="1">
      <c r="B19" s="27"/>
      <c r="C19" s="27"/>
      <c r="D19" s="27"/>
      <c r="E19" s="27"/>
      <c r="F19" s="27"/>
    </row>
  </sheetData>
  <sheetProtection/>
  <mergeCells count="19">
    <mergeCell ref="B3:E3"/>
    <mergeCell ref="B4:E4"/>
    <mergeCell ref="B6:F6"/>
    <mergeCell ref="B7:F7"/>
    <mergeCell ref="B9:E9"/>
    <mergeCell ref="B10:C10"/>
    <mergeCell ref="D10:F10"/>
    <mergeCell ref="B17:F17"/>
    <mergeCell ref="B18:F18"/>
    <mergeCell ref="B13:C13"/>
    <mergeCell ref="D13:F13"/>
    <mergeCell ref="B14:C14"/>
    <mergeCell ref="D14:F14"/>
    <mergeCell ref="B15:C15"/>
    <mergeCell ref="D15:F15"/>
    <mergeCell ref="B11:C11"/>
    <mergeCell ref="D11:F11"/>
    <mergeCell ref="B12:C12"/>
    <mergeCell ref="D12:F12"/>
  </mergeCells>
  <printOptions/>
  <pageMargins left="0.7916666666666666" right="0.7916666666666666" top="0.7833333333333333" bottom="0.7833333333333333" header="0.31496062992125984" footer="0.31496062992125984"/>
  <pageSetup fitToHeight="4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="120" zoomScaleNormal="120" zoomScaleSheetLayoutView="100" zoomScalePageLayoutView="110" workbookViewId="0" topLeftCell="A4">
      <selection activeCell="B26" sqref="B26"/>
    </sheetView>
  </sheetViews>
  <sheetFormatPr defaultColWidth="9.140625" defaultRowHeight="15"/>
  <cols>
    <col min="1" max="1" width="6.421875" style="0" customWidth="1"/>
    <col min="2" max="2" width="57.28125" style="0" customWidth="1"/>
    <col min="3" max="3" width="9.57421875" style="20" customWidth="1"/>
    <col min="4" max="4" width="3.7109375" style="1" customWidth="1"/>
    <col min="5" max="5" width="13.421875" style="1" customWidth="1"/>
    <col min="6" max="6" width="16.00390625" style="0" customWidth="1"/>
    <col min="7" max="7" width="21.8515625" style="0" customWidth="1"/>
  </cols>
  <sheetData>
    <row r="1" spans="1:6" ht="60" customHeight="1">
      <c r="A1" s="122" t="s">
        <v>142</v>
      </c>
      <c r="B1" s="122"/>
      <c r="C1" s="122"/>
      <c r="D1" s="122"/>
      <c r="E1" s="122"/>
      <c r="F1" s="47" t="s">
        <v>143</v>
      </c>
    </row>
    <row r="2" spans="1:6" ht="19.5" customHeight="1">
      <c r="A2" s="21" t="str">
        <f>A!A2</f>
        <v>A</v>
      </c>
      <c r="B2" s="123" t="str">
        <f>A!B2</f>
        <v>Interiérové vybavení a doplňky - typové</v>
      </c>
      <c r="C2" s="124"/>
      <c r="D2" s="124"/>
      <c r="E2" s="125"/>
      <c r="F2" s="44">
        <f>A!F2</f>
        <v>0</v>
      </c>
    </row>
    <row r="3" spans="1:6" ht="19.5" customHeight="1">
      <c r="A3" s="21" t="str">
        <f>A!A40</f>
        <v>A</v>
      </c>
      <c r="B3" s="62" t="str">
        <f>A!B2</f>
        <v>Interiérové vybavení a doplňky - typové</v>
      </c>
      <c r="C3" s="57" t="str">
        <f>A!B41</f>
        <v>Audiovizuální centrum (AVC)</v>
      </c>
      <c r="D3" s="63"/>
      <c r="E3" s="64"/>
      <c r="F3" s="44">
        <f>A!F41</f>
        <v>0</v>
      </c>
    </row>
    <row r="4" spans="1:6" ht="19.5" customHeight="1">
      <c r="A4" s="25" t="str">
        <f>B!A2</f>
        <v>B</v>
      </c>
      <c r="B4" s="126" t="str">
        <f>B!B2</f>
        <v>Interiérové vybavení a doplňky- atypické</v>
      </c>
      <c r="C4" s="127"/>
      <c r="D4" s="127"/>
      <c r="E4" s="128"/>
      <c r="F4" s="43">
        <f>B!F2</f>
        <v>0</v>
      </c>
    </row>
    <row r="5" spans="1:6" ht="19.5" customHeight="1">
      <c r="A5" s="8" t="str">
        <f>C!A2</f>
        <v>C</v>
      </c>
      <c r="B5" s="129" t="str">
        <f>C!B2:E2</f>
        <v>Audiovizuální a výpočetní technika</v>
      </c>
      <c r="C5" s="130"/>
      <c r="D5" s="130"/>
      <c r="E5" s="131"/>
      <c r="F5" s="32">
        <f>C!F2</f>
        <v>0</v>
      </c>
    </row>
    <row r="6" spans="1:6" ht="19.5" customHeight="1">
      <c r="A6" s="13" t="str">
        <f>D!A2</f>
        <v>D</v>
      </c>
      <c r="B6" s="132" t="str">
        <f>D!B2</f>
        <v>Orientační a grafický systém</v>
      </c>
      <c r="C6" s="133"/>
      <c r="D6" s="133"/>
      <c r="E6" s="134"/>
      <c r="F6" s="33">
        <f>D!F2</f>
        <v>0</v>
      </c>
    </row>
    <row r="7" spans="1:6" ht="19.5" customHeight="1">
      <c r="A7" s="39"/>
      <c r="B7" s="29"/>
      <c r="C7" s="40"/>
      <c r="D7" s="29"/>
      <c r="E7" s="29"/>
      <c r="F7" s="42"/>
    </row>
    <row r="8" spans="1:6" ht="19.5" customHeight="1">
      <c r="A8" s="135" t="s">
        <v>116</v>
      </c>
      <c r="B8" s="135"/>
      <c r="C8" s="135"/>
      <c r="D8" s="135"/>
      <c r="E8" s="135"/>
      <c r="F8" s="53">
        <f>SUM(F2:F6)</f>
        <v>0</v>
      </c>
    </row>
    <row r="9" spans="1:6" ht="19.5" customHeight="1">
      <c r="A9" s="121" t="s">
        <v>145</v>
      </c>
      <c r="B9" s="121"/>
      <c r="C9" s="121"/>
      <c r="D9" s="121"/>
      <c r="E9" s="121"/>
      <c r="F9" s="38">
        <f>F8</f>
        <v>0</v>
      </c>
    </row>
    <row r="10" spans="1:6" ht="19.5" customHeight="1">
      <c r="A10" s="121" t="s">
        <v>146</v>
      </c>
      <c r="B10" s="121"/>
      <c r="C10" s="120">
        <v>0.21</v>
      </c>
      <c r="D10" s="120"/>
      <c r="E10" s="120"/>
      <c r="F10" s="54">
        <f>F9*C10</f>
        <v>0</v>
      </c>
    </row>
    <row r="11" spans="1:6" ht="19.5" customHeight="1">
      <c r="A11" s="119" t="s">
        <v>144</v>
      </c>
      <c r="B11" s="119"/>
      <c r="C11" s="119"/>
      <c r="D11" s="119"/>
      <c r="E11" s="119"/>
      <c r="F11" s="52">
        <f>SUM(F10,F8)</f>
        <v>0</v>
      </c>
    </row>
    <row r="12" ht="15"/>
    <row r="13" spans="2:6" ht="34.5" customHeight="1">
      <c r="B13" s="115" t="s">
        <v>248</v>
      </c>
      <c r="C13" s="116"/>
      <c r="D13" s="116"/>
      <c r="E13" s="116"/>
      <c r="F13" s="116"/>
    </row>
    <row r="14" spans="1:6" ht="16.5">
      <c r="A14" s="67"/>
      <c r="B14" s="117" t="s">
        <v>244</v>
      </c>
      <c r="C14" s="114"/>
      <c r="D14" s="114"/>
      <c r="E14" s="114"/>
      <c r="F14" s="114"/>
    </row>
    <row r="15" spans="1:6" ht="16.5">
      <c r="A15" s="67"/>
      <c r="B15" s="118" t="s">
        <v>245</v>
      </c>
      <c r="C15" s="114"/>
      <c r="D15" s="114"/>
      <c r="E15" s="114"/>
      <c r="F15" s="114"/>
    </row>
    <row r="16" spans="1:6" ht="16.5">
      <c r="A16" s="67"/>
      <c r="B16" s="118" t="s">
        <v>151</v>
      </c>
      <c r="C16" s="114"/>
      <c r="D16" s="114"/>
      <c r="E16" s="114"/>
      <c r="F16" s="114"/>
    </row>
    <row r="17" spans="1:6" ht="15">
      <c r="A17" s="67"/>
      <c r="B17" s="113" t="s">
        <v>75</v>
      </c>
      <c r="C17" s="114"/>
      <c r="D17" s="114"/>
      <c r="E17" s="114"/>
      <c r="F17" s="114"/>
    </row>
    <row r="18" spans="1:6" ht="15">
      <c r="A18" s="67"/>
      <c r="B18" s="113" t="s">
        <v>246</v>
      </c>
      <c r="C18" s="114"/>
      <c r="D18" s="114"/>
      <c r="E18" s="114"/>
      <c r="F18" s="114"/>
    </row>
    <row r="19" spans="1:6" ht="15">
      <c r="A19" s="67"/>
      <c r="B19" s="113" t="s">
        <v>247</v>
      </c>
      <c r="C19" s="114"/>
      <c r="D19" s="114"/>
      <c r="E19" s="114"/>
      <c r="F19" s="114"/>
    </row>
    <row r="20" spans="3:6" ht="15">
      <c r="C20" s="65"/>
      <c r="D20" s="68"/>
      <c r="E20" s="68"/>
      <c r="F20" s="69"/>
    </row>
    <row r="21" spans="4:6" ht="15">
      <c r="D21" s="66"/>
      <c r="E21" s="66"/>
      <c r="F21" s="70"/>
    </row>
  </sheetData>
  <sheetProtection password="C88C" sheet="1"/>
  <mergeCells count="17">
    <mergeCell ref="A11:E11"/>
    <mergeCell ref="C10:E10"/>
    <mergeCell ref="A10:B10"/>
    <mergeCell ref="A9:E9"/>
    <mergeCell ref="A1:E1"/>
    <mergeCell ref="B2:E2"/>
    <mergeCell ref="B4:E4"/>
    <mergeCell ref="B5:E5"/>
    <mergeCell ref="B6:E6"/>
    <mergeCell ref="A8:E8"/>
    <mergeCell ref="B17:F17"/>
    <mergeCell ref="B18:F18"/>
    <mergeCell ref="B19:F19"/>
    <mergeCell ref="B13:F13"/>
    <mergeCell ref="B14:F14"/>
    <mergeCell ref="B15:F15"/>
    <mergeCell ref="B16:F16"/>
  </mergeCells>
  <printOptions/>
  <pageMargins left="0.7884615384615384" right="0.7884615384615384" top="0.7086614173228347" bottom="0.782051282051282" header="0.31496062992125984" footer="0.31496062992125984"/>
  <pageSetup fitToHeight="4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view="pageLayout" zoomScale="110" zoomScaleNormal="120" zoomScaleSheetLayoutView="100" zoomScalePageLayoutView="110" workbookViewId="0" topLeftCell="A1">
      <selection activeCell="B60" sqref="B60"/>
    </sheetView>
  </sheetViews>
  <sheetFormatPr defaultColWidth="9.140625" defaultRowHeight="15"/>
  <cols>
    <col min="1" max="1" width="6.421875" style="0" customWidth="1"/>
    <col min="2" max="2" width="57.28125" style="0" customWidth="1"/>
    <col min="3" max="3" width="9.57421875" style="20" customWidth="1"/>
    <col min="4" max="4" width="3.7109375" style="1" customWidth="1"/>
    <col min="5" max="5" width="13.421875" style="1" customWidth="1"/>
    <col min="6" max="6" width="16.00390625" style="0" customWidth="1"/>
    <col min="7" max="7" width="14.140625" style="0" customWidth="1"/>
    <col min="8" max="8" width="13.8515625" style="0" customWidth="1"/>
    <col min="9" max="9" width="12.8515625" style="0" customWidth="1"/>
  </cols>
  <sheetData>
    <row r="1" spans="1:9" ht="60" customHeight="1">
      <c r="A1" s="34" t="s">
        <v>0</v>
      </c>
      <c r="B1" s="47" t="s">
        <v>2</v>
      </c>
      <c r="C1" s="47" t="s">
        <v>62</v>
      </c>
      <c r="D1" s="34" t="s">
        <v>1</v>
      </c>
      <c r="E1" s="47" t="s">
        <v>138</v>
      </c>
      <c r="F1" s="47" t="s">
        <v>76</v>
      </c>
      <c r="G1" s="47" t="s">
        <v>157</v>
      </c>
      <c r="H1" s="47" t="s">
        <v>158</v>
      </c>
      <c r="I1" s="47" t="s">
        <v>159</v>
      </c>
    </row>
    <row r="2" spans="1:9" ht="19.5" customHeight="1">
      <c r="A2" s="21" t="s">
        <v>7</v>
      </c>
      <c r="B2" s="123" t="s">
        <v>4</v>
      </c>
      <c r="C2" s="124"/>
      <c r="D2" s="124"/>
      <c r="E2" s="125"/>
      <c r="F2" s="44">
        <f>SUM(F3:F35)</f>
        <v>0</v>
      </c>
      <c r="G2" s="123"/>
      <c r="H2" s="124"/>
      <c r="I2" s="124"/>
    </row>
    <row r="3" spans="1:9" ht="18.75" customHeight="1">
      <c r="A3" s="5" t="s">
        <v>15</v>
      </c>
      <c r="B3" s="9" t="s">
        <v>161</v>
      </c>
      <c r="C3" s="31" t="s">
        <v>113</v>
      </c>
      <c r="D3" s="4">
        <v>19</v>
      </c>
      <c r="E3" s="71"/>
      <c r="F3" s="22">
        <f aca="true" t="shared" si="0" ref="F3:F33">SUM(D3*E3)</f>
        <v>0</v>
      </c>
      <c r="G3" s="80"/>
      <c r="H3" s="80"/>
      <c r="I3" s="81">
        <f aca="true" t="shared" si="1" ref="I3:I15">F3</f>
        <v>0</v>
      </c>
    </row>
    <row r="4" spans="1:9" ht="19.5" customHeight="1">
      <c r="A4" s="5" t="s">
        <v>16</v>
      </c>
      <c r="B4" s="9" t="s">
        <v>162</v>
      </c>
      <c r="C4" s="31" t="s">
        <v>113</v>
      </c>
      <c r="D4" s="4">
        <v>4</v>
      </c>
      <c r="E4" s="71"/>
      <c r="F4" s="22">
        <f t="shared" si="0"/>
        <v>0</v>
      </c>
      <c r="G4" s="80"/>
      <c r="H4" s="80"/>
      <c r="I4" s="81">
        <f t="shared" si="1"/>
        <v>0</v>
      </c>
    </row>
    <row r="5" spans="1:9" ht="19.5" customHeight="1">
      <c r="A5" s="5" t="s">
        <v>17</v>
      </c>
      <c r="B5" s="9" t="s">
        <v>163</v>
      </c>
      <c r="C5" s="31" t="s">
        <v>63</v>
      </c>
      <c r="D5" s="4">
        <v>18</v>
      </c>
      <c r="E5" s="71"/>
      <c r="F5" s="22">
        <f t="shared" si="0"/>
        <v>0</v>
      </c>
      <c r="G5" s="80"/>
      <c r="H5" s="80"/>
      <c r="I5" s="81">
        <f t="shared" si="1"/>
        <v>0</v>
      </c>
    </row>
    <row r="6" spans="1:9" ht="19.5" customHeight="1">
      <c r="A6" s="5" t="s">
        <v>44</v>
      </c>
      <c r="B6" s="9" t="s">
        <v>164</v>
      </c>
      <c r="C6" s="31" t="s">
        <v>114</v>
      </c>
      <c r="D6" s="4">
        <v>2</v>
      </c>
      <c r="E6" s="71"/>
      <c r="F6" s="22">
        <f t="shared" si="0"/>
        <v>0</v>
      </c>
      <c r="G6" s="80"/>
      <c r="H6" s="80"/>
      <c r="I6" s="81">
        <f t="shared" si="1"/>
        <v>0</v>
      </c>
    </row>
    <row r="7" spans="1:9" ht="19.5" customHeight="1">
      <c r="A7" s="5" t="s">
        <v>45</v>
      </c>
      <c r="B7" s="9" t="s">
        <v>166</v>
      </c>
      <c r="C7" s="31" t="s">
        <v>114</v>
      </c>
      <c r="D7" s="4">
        <v>2</v>
      </c>
      <c r="E7" s="71"/>
      <c r="F7" s="22">
        <f t="shared" si="0"/>
        <v>0</v>
      </c>
      <c r="G7" s="80"/>
      <c r="H7" s="80"/>
      <c r="I7" s="81">
        <f t="shared" si="1"/>
        <v>0</v>
      </c>
    </row>
    <row r="8" spans="1:9" ht="30" customHeight="1">
      <c r="A8" s="5" t="s">
        <v>46</v>
      </c>
      <c r="B8" s="9" t="s">
        <v>165</v>
      </c>
      <c r="C8" s="31" t="s">
        <v>114</v>
      </c>
      <c r="D8" s="4">
        <v>2</v>
      </c>
      <c r="E8" s="71"/>
      <c r="F8" s="22">
        <f t="shared" si="0"/>
        <v>0</v>
      </c>
      <c r="G8" s="80"/>
      <c r="H8" s="80"/>
      <c r="I8" s="81">
        <f t="shared" si="1"/>
        <v>0</v>
      </c>
    </row>
    <row r="9" spans="1:9" ht="19.5" customHeight="1">
      <c r="A9" s="5" t="s">
        <v>47</v>
      </c>
      <c r="B9" s="9" t="s">
        <v>167</v>
      </c>
      <c r="C9" s="31" t="s">
        <v>114</v>
      </c>
      <c r="D9" s="4">
        <v>4</v>
      </c>
      <c r="E9" s="71"/>
      <c r="F9" s="22">
        <f t="shared" si="0"/>
        <v>0</v>
      </c>
      <c r="G9" s="80"/>
      <c r="H9" s="80"/>
      <c r="I9" s="81">
        <f t="shared" si="1"/>
        <v>0</v>
      </c>
    </row>
    <row r="10" spans="1:9" ht="19.5" customHeight="1">
      <c r="A10" s="5" t="s">
        <v>48</v>
      </c>
      <c r="B10" s="9" t="s">
        <v>168</v>
      </c>
      <c r="C10" s="31" t="s">
        <v>114</v>
      </c>
      <c r="D10" s="4">
        <v>9</v>
      </c>
      <c r="E10" s="71"/>
      <c r="F10" s="22">
        <f t="shared" si="0"/>
        <v>0</v>
      </c>
      <c r="G10" s="80"/>
      <c r="H10" s="80"/>
      <c r="I10" s="81">
        <f t="shared" si="1"/>
        <v>0</v>
      </c>
    </row>
    <row r="11" spans="1:9" ht="19.5" customHeight="1">
      <c r="A11" s="5" t="s">
        <v>18</v>
      </c>
      <c r="B11" s="9" t="s">
        <v>169</v>
      </c>
      <c r="C11" s="31" t="s">
        <v>113</v>
      </c>
      <c r="D11" s="4">
        <v>6</v>
      </c>
      <c r="E11" s="71"/>
      <c r="F11" s="22">
        <f t="shared" si="0"/>
        <v>0</v>
      </c>
      <c r="G11" s="80"/>
      <c r="H11" s="80"/>
      <c r="I11" s="81">
        <f t="shared" si="1"/>
        <v>0</v>
      </c>
    </row>
    <row r="12" spans="1:9" ht="19.5" customHeight="1">
      <c r="A12" s="5" t="s">
        <v>52</v>
      </c>
      <c r="B12" s="9" t="s">
        <v>170</v>
      </c>
      <c r="C12" s="31" t="s">
        <v>64</v>
      </c>
      <c r="D12" s="4">
        <v>2</v>
      </c>
      <c r="E12" s="71"/>
      <c r="F12" s="22">
        <f t="shared" si="0"/>
        <v>0</v>
      </c>
      <c r="G12" s="80"/>
      <c r="H12" s="80"/>
      <c r="I12" s="81">
        <f t="shared" si="1"/>
        <v>0</v>
      </c>
    </row>
    <row r="13" spans="1:9" ht="19.5" customHeight="1">
      <c r="A13" s="5" t="s">
        <v>53</v>
      </c>
      <c r="B13" s="9" t="s">
        <v>171</v>
      </c>
      <c r="C13" s="31" t="s">
        <v>64</v>
      </c>
      <c r="D13" s="4">
        <v>3</v>
      </c>
      <c r="E13" s="71"/>
      <c r="F13" s="22">
        <f t="shared" si="0"/>
        <v>0</v>
      </c>
      <c r="G13" s="80"/>
      <c r="H13" s="80"/>
      <c r="I13" s="81">
        <f t="shared" si="1"/>
        <v>0</v>
      </c>
    </row>
    <row r="14" spans="1:9" ht="19.5" customHeight="1">
      <c r="A14" s="5" t="s">
        <v>54</v>
      </c>
      <c r="B14" s="9" t="s">
        <v>172</v>
      </c>
      <c r="C14" s="31" t="s">
        <v>65</v>
      </c>
      <c r="D14" s="4">
        <v>2</v>
      </c>
      <c r="E14" s="71"/>
      <c r="F14" s="22">
        <f t="shared" si="0"/>
        <v>0</v>
      </c>
      <c r="G14" s="80"/>
      <c r="H14" s="80"/>
      <c r="I14" s="81">
        <f t="shared" si="1"/>
        <v>0</v>
      </c>
    </row>
    <row r="15" spans="1:9" ht="19.5" customHeight="1">
      <c r="A15" s="5" t="s">
        <v>55</v>
      </c>
      <c r="B15" s="9" t="s">
        <v>173</v>
      </c>
      <c r="C15" s="31" t="s">
        <v>66</v>
      </c>
      <c r="D15" s="4">
        <v>6</v>
      </c>
      <c r="E15" s="71"/>
      <c r="F15" s="22">
        <f t="shared" si="0"/>
        <v>0</v>
      </c>
      <c r="G15" s="80"/>
      <c r="H15" s="80"/>
      <c r="I15" s="81">
        <f t="shared" si="1"/>
        <v>0</v>
      </c>
    </row>
    <row r="16" spans="1:9" ht="19.5" customHeight="1">
      <c r="A16" s="5" t="s">
        <v>56</v>
      </c>
      <c r="B16" s="23" t="s">
        <v>241</v>
      </c>
      <c r="C16" s="31" t="s">
        <v>113</v>
      </c>
      <c r="D16" s="4">
        <v>1</v>
      </c>
      <c r="E16" s="71"/>
      <c r="F16" s="22">
        <f t="shared" si="0"/>
        <v>0</v>
      </c>
      <c r="G16" s="80"/>
      <c r="H16" s="81">
        <f>F16</f>
        <v>0</v>
      </c>
      <c r="I16" s="81"/>
    </row>
    <row r="17" spans="1:9" ht="27.75" customHeight="1">
      <c r="A17" s="5" t="s">
        <v>20</v>
      </c>
      <c r="B17" s="9" t="s">
        <v>174</v>
      </c>
      <c r="C17" s="31" t="s">
        <v>67</v>
      </c>
      <c r="D17" s="4">
        <v>11</v>
      </c>
      <c r="E17" s="71"/>
      <c r="F17" s="22">
        <f t="shared" si="0"/>
        <v>0</v>
      </c>
      <c r="G17" s="80"/>
      <c r="H17" s="80"/>
      <c r="I17" s="81">
        <f aca="true" t="shared" si="2" ref="I17:I22">F17</f>
        <v>0</v>
      </c>
    </row>
    <row r="18" spans="1:9" ht="19.5" customHeight="1">
      <c r="A18" s="24" t="s">
        <v>21</v>
      </c>
      <c r="B18" s="23" t="s">
        <v>175</v>
      </c>
      <c r="C18" s="31" t="s">
        <v>113</v>
      </c>
      <c r="D18" s="4">
        <v>1</v>
      </c>
      <c r="E18" s="71"/>
      <c r="F18" s="22">
        <f t="shared" si="0"/>
        <v>0</v>
      </c>
      <c r="G18" s="80"/>
      <c r="H18" s="80"/>
      <c r="I18" s="81">
        <f t="shared" si="2"/>
        <v>0</v>
      </c>
    </row>
    <row r="19" spans="1:9" ht="19.5" customHeight="1">
      <c r="A19" s="5" t="s">
        <v>49</v>
      </c>
      <c r="B19" s="9" t="s">
        <v>176</v>
      </c>
      <c r="C19" s="31" t="s">
        <v>113</v>
      </c>
      <c r="D19" s="4">
        <v>1</v>
      </c>
      <c r="E19" s="71"/>
      <c r="F19" s="22">
        <f t="shared" si="0"/>
        <v>0</v>
      </c>
      <c r="G19" s="80"/>
      <c r="H19" s="80"/>
      <c r="I19" s="81">
        <f t="shared" si="2"/>
        <v>0</v>
      </c>
    </row>
    <row r="20" spans="1:9" ht="19.5" customHeight="1">
      <c r="A20" s="5" t="s">
        <v>50</v>
      </c>
      <c r="B20" s="9" t="s">
        <v>177</v>
      </c>
      <c r="C20" s="31" t="s">
        <v>114</v>
      </c>
      <c r="D20" s="4">
        <v>1</v>
      </c>
      <c r="E20" s="71"/>
      <c r="F20" s="22">
        <f t="shared" si="0"/>
        <v>0</v>
      </c>
      <c r="G20" s="80"/>
      <c r="H20" s="80"/>
      <c r="I20" s="81">
        <f t="shared" si="2"/>
        <v>0</v>
      </c>
    </row>
    <row r="21" spans="1:9" ht="19.5" customHeight="1">
      <c r="A21" s="24" t="s">
        <v>43</v>
      </c>
      <c r="B21" s="23" t="s">
        <v>178</v>
      </c>
      <c r="C21" s="31" t="s">
        <v>152</v>
      </c>
      <c r="D21" s="4">
        <v>2</v>
      </c>
      <c r="E21" s="71"/>
      <c r="F21" s="22">
        <f t="shared" si="0"/>
        <v>0</v>
      </c>
      <c r="G21" s="80"/>
      <c r="H21" s="80"/>
      <c r="I21" s="81">
        <f t="shared" si="2"/>
        <v>0</v>
      </c>
    </row>
    <row r="22" spans="1:9" ht="27.75" customHeight="1">
      <c r="A22" s="5" t="s">
        <v>33</v>
      </c>
      <c r="B22" s="9" t="s">
        <v>179</v>
      </c>
      <c r="C22" s="31" t="s">
        <v>68</v>
      </c>
      <c r="D22" s="4">
        <v>8</v>
      </c>
      <c r="E22" s="71"/>
      <c r="F22" s="22">
        <f t="shared" si="0"/>
        <v>0</v>
      </c>
      <c r="G22" s="80"/>
      <c r="H22" s="80"/>
      <c r="I22" s="81">
        <f t="shared" si="2"/>
        <v>0</v>
      </c>
    </row>
    <row r="23" spans="1:9" ht="29.25" customHeight="1">
      <c r="A23" s="5" t="s">
        <v>32</v>
      </c>
      <c r="B23" s="9" t="s">
        <v>180</v>
      </c>
      <c r="C23" s="31" t="s">
        <v>68</v>
      </c>
      <c r="D23" s="4">
        <v>8</v>
      </c>
      <c r="E23" s="71"/>
      <c r="F23" s="22">
        <f t="shared" si="0"/>
        <v>0</v>
      </c>
      <c r="G23" s="81">
        <f>F23</f>
        <v>0</v>
      </c>
      <c r="H23" s="80"/>
      <c r="I23" s="81"/>
    </row>
    <row r="24" spans="1:9" ht="19.5" customHeight="1">
      <c r="A24" s="5" t="s">
        <v>39</v>
      </c>
      <c r="B24" s="9" t="s">
        <v>181</v>
      </c>
      <c r="C24" s="31" t="s">
        <v>69</v>
      </c>
      <c r="D24" s="4">
        <v>4</v>
      </c>
      <c r="E24" s="71"/>
      <c r="F24" s="22">
        <f t="shared" si="0"/>
        <v>0</v>
      </c>
      <c r="G24" s="80"/>
      <c r="H24" s="80"/>
      <c r="I24" s="81">
        <f>F24</f>
        <v>0</v>
      </c>
    </row>
    <row r="25" spans="1:9" ht="27" customHeight="1">
      <c r="A25" s="5" t="s">
        <v>19</v>
      </c>
      <c r="B25" s="9" t="s">
        <v>182</v>
      </c>
      <c r="C25" s="31" t="s">
        <v>70</v>
      </c>
      <c r="D25" s="4">
        <v>5</v>
      </c>
      <c r="E25" s="71"/>
      <c r="F25" s="22">
        <f t="shared" si="0"/>
        <v>0</v>
      </c>
      <c r="G25" s="81">
        <f>F25</f>
        <v>0</v>
      </c>
      <c r="H25" s="80"/>
      <c r="I25" s="81"/>
    </row>
    <row r="26" spans="1:9" ht="19.5" customHeight="1">
      <c r="A26" s="147" t="s">
        <v>34</v>
      </c>
      <c r="B26" s="148" t="s">
        <v>117</v>
      </c>
      <c r="C26" s="149" t="s">
        <v>69</v>
      </c>
      <c r="D26" s="150">
        <v>4</v>
      </c>
      <c r="E26" s="153" t="s">
        <v>249</v>
      </c>
      <c r="F26" s="154"/>
      <c r="G26" s="155"/>
      <c r="H26" s="155"/>
      <c r="I26" s="156"/>
    </row>
    <row r="27" spans="1:9" ht="19.5" customHeight="1">
      <c r="A27" s="5" t="s">
        <v>35</v>
      </c>
      <c r="B27" s="9" t="s">
        <v>183</v>
      </c>
      <c r="C27" s="31" t="s">
        <v>71</v>
      </c>
      <c r="D27" s="4">
        <v>4</v>
      </c>
      <c r="E27" s="71"/>
      <c r="F27" s="22">
        <f t="shared" si="0"/>
        <v>0</v>
      </c>
      <c r="G27" s="80"/>
      <c r="H27" s="80"/>
      <c r="I27" s="81">
        <f>F27</f>
        <v>0</v>
      </c>
    </row>
    <row r="28" spans="1:9" ht="19.5" customHeight="1">
      <c r="A28" s="24" t="s">
        <v>36</v>
      </c>
      <c r="B28" s="23" t="s">
        <v>184</v>
      </c>
      <c r="C28" s="31">
        <v>15</v>
      </c>
      <c r="D28" s="4">
        <v>1</v>
      </c>
      <c r="E28" s="71"/>
      <c r="F28" s="22">
        <f t="shared" si="0"/>
        <v>0</v>
      </c>
      <c r="G28" s="58"/>
      <c r="H28" s="58"/>
      <c r="I28" s="59">
        <f>F28</f>
        <v>0</v>
      </c>
    </row>
    <row r="29" spans="1:9" ht="31.5" customHeight="1">
      <c r="A29" s="24" t="s">
        <v>58</v>
      </c>
      <c r="B29" s="23" t="s">
        <v>185</v>
      </c>
      <c r="C29" s="31">
        <v>15</v>
      </c>
      <c r="D29" s="4">
        <v>1</v>
      </c>
      <c r="E29" s="71"/>
      <c r="F29" s="22">
        <f t="shared" si="0"/>
        <v>0</v>
      </c>
      <c r="G29" s="59">
        <f>F29</f>
        <v>0</v>
      </c>
      <c r="H29" s="58"/>
      <c r="I29" s="58"/>
    </row>
    <row r="30" spans="1:9" ht="19.5" customHeight="1">
      <c r="A30" s="24" t="s">
        <v>59</v>
      </c>
      <c r="B30" s="23" t="s">
        <v>186</v>
      </c>
      <c r="C30" s="31">
        <v>15</v>
      </c>
      <c r="D30" s="4">
        <v>1</v>
      </c>
      <c r="E30" s="71"/>
      <c r="F30" s="22">
        <f t="shared" si="0"/>
        <v>0</v>
      </c>
      <c r="G30" s="58"/>
      <c r="H30" s="58"/>
      <c r="I30" s="59">
        <f>F30</f>
        <v>0</v>
      </c>
    </row>
    <row r="31" spans="1:9" ht="19.5" customHeight="1">
      <c r="A31" s="24" t="s">
        <v>51</v>
      </c>
      <c r="B31" s="23" t="s">
        <v>187</v>
      </c>
      <c r="C31" s="31">
        <v>16</v>
      </c>
      <c r="D31" s="4">
        <v>4</v>
      </c>
      <c r="E31" s="71"/>
      <c r="F31" s="22">
        <f t="shared" si="0"/>
        <v>0</v>
      </c>
      <c r="G31" s="58"/>
      <c r="H31" s="58"/>
      <c r="I31" s="59">
        <f>F31</f>
        <v>0</v>
      </c>
    </row>
    <row r="32" spans="1:9" s="3" customFormat="1" ht="19.5" customHeight="1">
      <c r="A32" s="24" t="s">
        <v>60</v>
      </c>
      <c r="B32" s="23" t="s">
        <v>188</v>
      </c>
      <c r="C32" s="31" t="s">
        <v>73</v>
      </c>
      <c r="D32" s="35">
        <v>2</v>
      </c>
      <c r="E32" s="72"/>
      <c r="F32" s="22">
        <f t="shared" si="0"/>
        <v>0</v>
      </c>
      <c r="G32" s="60"/>
      <c r="H32" s="60"/>
      <c r="I32" s="61">
        <f>F32</f>
        <v>0</v>
      </c>
    </row>
    <row r="33" spans="1:9" s="3" customFormat="1" ht="19.5" customHeight="1">
      <c r="A33" s="24" t="s">
        <v>61</v>
      </c>
      <c r="B33" s="23" t="s">
        <v>189</v>
      </c>
      <c r="C33" s="31" t="s">
        <v>72</v>
      </c>
      <c r="D33" s="35">
        <v>5</v>
      </c>
      <c r="E33" s="72"/>
      <c r="F33" s="22">
        <f t="shared" si="0"/>
        <v>0</v>
      </c>
      <c r="G33" s="60"/>
      <c r="H33" s="60"/>
      <c r="I33" s="61">
        <f>F33</f>
        <v>0</v>
      </c>
    </row>
    <row r="34" spans="1:9" s="3" customFormat="1" ht="19.5" customHeight="1">
      <c r="A34" s="24" t="s">
        <v>139</v>
      </c>
      <c r="B34" s="23" t="s">
        <v>190</v>
      </c>
      <c r="C34" s="37" t="s">
        <v>91</v>
      </c>
      <c r="D34" s="36" t="s">
        <v>140</v>
      </c>
      <c r="E34" s="73"/>
      <c r="F34" s="22">
        <f>E34*D34</f>
        <v>0</v>
      </c>
      <c r="G34" s="60"/>
      <c r="H34" s="60"/>
      <c r="I34" s="61">
        <f>F34</f>
        <v>0</v>
      </c>
    </row>
    <row r="35" spans="1:9" ht="15">
      <c r="A35" s="24" t="s">
        <v>149</v>
      </c>
      <c r="B35" s="23" t="s">
        <v>191</v>
      </c>
      <c r="C35" s="37" t="s">
        <v>92</v>
      </c>
      <c r="D35" s="36" t="s">
        <v>150</v>
      </c>
      <c r="E35" s="73"/>
      <c r="F35" s="22">
        <f>E35*D35</f>
        <v>0</v>
      </c>
      <c r="G35" s="59">
        <f>F35</f>
        <v>0</v>
      </c>
      <c r="H35" s="58"/>
      <c r="I35" s="58"/>
    </row>
    <row r="36" ht="15">
      <c r="E36" s="74"/>
    </row>
    <row r="37" ht="15">
      <c r="E37" s="74"/>
    </row>
    <row r="40" spans="1:9" ht="16.5">
      <c r="A40" s="55" t="s">
        <v>7</v>
      </c>
      <c r="B40" s="136" t="s">
        <v>4</v>
      </c>
      <c r="C40" s="136"/>
      <c r="D40" s="136"/>
      <c r="E40" s="140"/>
      <c r="F40" s="140"/>
      <c r="G40" s="136"/>
      <c r="H40" s="136"/>
      <c r="I40" s="136"/>
    </row>
    <row r="41" spans="1:9" ht="16.5">
      <c r="A41" s="55"/>
      <c r="B41" s="137" t="s">
        <v>153</v>
      </c>
      <c r="C41" s="138"/>
      <c r="D41" s="139"/>
      <c r="E41" s="56"/>
      <c r="F41" s="44">
        <f>SUM(F42:F56)</f>
        <v>0</v>
      </c>
      <c r="G41" s="136"/>
      <c r="H41" s="136"/>
      <c r="I41" s="136"/>
    </row>
    <row r="42" spans="1:9" ht="15">
      <c r="A42" s="5" t="s">
        <v>15</v>
      </c>
      <c r="B42" s="9" t="s">
        <v>192</v>
      </c>
      <c r="C42" s="31">
        <v>27</v>
      </c>
      <c r="D42" s="4">
        <v>1</v>
      </c>
      <c r="E42" s="71"/>
      <c r="F42" s="22">
        <f>D42*E42</f>
        <v>0</v>
      </c>
      <c r="G42" s="58"/>
      <c r="H42" s="58"/>
      <c r="I42" s="59">
        <f aca="true" t="shared" si="3" ref="I42:I56">F42</f>
        <v>0</v>
      </c>
    </row>
    <row r="43" spans="1:9" ht="15">
      <c r="A43" s="5" t="s">
        <v>16</v>
      </c>
      <c r="B43" s="9" t="s">
        <v>193</v>
      </c>
      <c r="C43" s="31">
        <v>27</v>
      </c>
      <c r="D43" s="4">
        <v>1</v>
      </c>
      <c r="E43" s="71"/>
      <c r="F43" s="22">
        <f aca="true" t="shared" si="4" ref="F43:F56">D43*E43</f>
        <v>0</v>
      </c>
      <c r="G43" s="58"/>
      <c r="H43" s="58"/>
      <c r="I43" s="59">
        <f t="shared" si="3"/>
        <v>0</v>
      </c>
    </row>
    <row r="44" spans="1:9" ht="15">
      <c r="A44" s="5" t="s">
        <v>17</v>
      </c>
      <c r="B44" s="9" t="s">
        <v>164</v>
      </c>
      <c r="C44" s="31">
        <v>27</v>
      </c>
      <c r="D44" s="4">
        <v>1</v>
      </c>
      <c r="E44" s="71"/>
      <c r="F44" s="22">
        <f t="shared" si="4"/>
        <v>0</v>
      </c>
      <c r="G44" s="58"/>
      <c r="H44" s="58"/>
      <c r="I44" s="59">
        <f t="shared" si="3"/>
        <v>0</v>
      </c>
    </row>
    <row r="45" spans="1:9" ht="15">
      <c r="A45" s="5" t="s">
        <v>44</v>
      </c>
      <c r="B45" s="9" t="s">
        <v>194</v>
      </c>
      <c r="C45" s="31">
        <v>27</v>
      </c>
      <c r="D45" s="4">
        <v>1</v>
      </c>
      <c r="E45" s="71"/>
      <c r="F45" s="22">
        <f t="shared" si="4"/>
        <v>0</v>
      </c>
      <c r="G45" s="58"/>
      <c r="H45" s="58"/>
      <c r="I45" s="59">
        <f t="shared" si="3"/>
        <v>0</v>
      </c>
    </row>
    <row r="46" spans="1:9" ht="15">
      <c r="A46" s="5" t="s">
        <v>18</v>
      </c>
      <c r="B46" s="9" t="s">
        <v>195</v>
      </c>
      <c r="C46" s="31">
        <v>27</v>
      </c>
      <c r="D46" s="4">
        <v>1</v>
      </c>
      <c r="E46" s="71"/>
      <c r="F46" s="22">
        <f t="shared" si="4"/>
        <v>0</v>
      </c>
      <c r="G46" s="58"/>
      <c r="H46" s="58"/>
      <c r="I46" s="59">
        <f t="shared" si="3"/>
        <v>0</v>
      </c>
    </row>
    <row r="47" spans="1:9" ht="15">
      <c r="A47" s="5" t="s">
        <v>52</v>
      </c>
      <c r="B47" s="9" t="s">
        <v>196</v>
      </c>
      <c r="C47" s="31">
        <v>27</v>
      </c>
      <c r="D47" s="4">
        <v>1</v>
      </c>
      <c r="E47" s="71"/>
      <c r="F47" s="22">
        <f t="shared" si="4"/>
        <v>0</v>
      </c>
      <c r="G47" s="58"/>
      <c r="H47" s="58"/>
      <c r="I47" s="59">
        <f t="shared" si="3"/>
        <v>0</v>
      </c>
    </row>
    <row r="48" spans="1:9" ht="15">
      <c r="A48" s="5" t="s">
        <v>53</v>
      </c>
      <c r="B48" s="9" t="s">
        <v>197</v>
      </c>
      <c r="C48" s="31">
        <v>27</v>
      </c>
      <c r="D48" s="4">
        <v>1</v>
      </c>
      <c r="E48" s="71"/>
      <c r="F48" s="22">
        <f t="shared" si="4"/>
        <v>0</v>
      </c>
      <c r="G48" s="58"/>
      <c r="H48" s="58"/>
      <c r="I48" s="59">
        <f t="shared" si="3"/>
        <v>0</v>
      </c>
    </row>
    <row r="49" spans="1:9" ht="15">
      <c r="A49" s="5" t="s">
        <v>54</v>
      </c>
      <c r="B49" s="9" t="s">
        <v>198</v>
      </c>
      <c r="C49" s="31">
        <v>27</v>
      </c>
      <c r="D49" s="4">
        <v>1</v>
      </c>
      <c r="E49" s="71"/>
      <c r="F49" s="22">
        <f t="shared" si="4"/>
        <v>0</v>
      </c>
      <c r="G49" s="58"/>
      <c r="H49" s="58"/>
      <c r="I49" s="59">
        <f t="shared" si="3"/>
        <v>0</v>
      </c>
    </row>
    <row r="50" spans="1:9" ht="15">
      <c r="A50" s="5" t="s">
        <v>55</v>
      </c>
      <c r="B50" s="9" t="s">
        <v>199</v>
      </c>
      <c r="C50" s="31">
        <v>27</v>
      </c>
      <c r="D50" s="4">
        <v>1</v>
      </c>
      <c r="E50" s="71"/>
      <c r="F50" s="22">
        <f t="shared" si="4"/>
        <v>0</v>
      </c>
      <c r="G50" s="58"/>
      <c r="H50" s="58"/>
      <c r="I50" s="59">
        <f t="shared" si="3"/>
        <v>0</v>
      </c>
    </row>
    <row r="51" spans="1:9" ht="15">
      <c r="A51" s="5" t="s">
        <v>56</v>
      </c>
      <c r="B51" s="9" t="s">
        <v>200</v>
      </c>
      <c r="C51" s="31">
        <v>27</v>
      </c>
      <c r="D51" s="4">
        <v>1</v>
      </c>
      <c r="E51" s="71"/>
      <c r="F51" s="22">
        <f t="shared" si="4"/>
        <v>0</v>
      </c>
      <c r="G51" s="58"/>
      <c r="H51" s="58"/>
      <c r="I51" s="59">
        <f t="shared" si="3"/>
        <v>0</v>
      </c>
    </row>
    <row r="52" spans="1:9" ht="15">
      <c r="A52" s="5" t="s">
        <v>20</v>
      </c>
      <c r="B52" s="9" t="s">
        <v>201</v>
      </c>
      <c r="C52" s="31">
        <v>27</v>
      </c>
      <c r="D52" s="4">
        <v>1</v>
      </c>
      <c r="E52" s="71"/>
      <c r="F52" s="22">
        <f t="shared" si="4"/>
        <v>0</v>
      </c>
      <c r="G52" s="58"/>
      <c r="H52" s="58"/>
      <c r="I52" s="59">
        <f t="shared" si="3"/>
        <v>0</v>
      </c>
    </row>
    <row r="53" spans="1:9" ht="15">
      <c r="A53" s="5" t="s">
        <v>21</v>
      </c>
      <c r="B53" s="9" t="s">
        <v>202</v>
      </c>
      <c r="C53" s="31">
        <v>27</v>
      </c>
      <c r="D53" s="4">
        <v>1</v>
      </c>
      <c r="E53" s="71"/>
      <c r="F53" s="22">
        <f t="shared" si="4"/>
        <v>0</v>
      </c>
      <c r="G53" s="58"/>
      <c r="H53" s="58"/>
      <c r="I53" s="59">
        <f t="shared" si="3"/>
        <v>0</v>
      </c>
    </row>
    <row r="54" spans="1:9" ht="15">
      <c r="A54" s="5" t="s">
        <v>51</v>
      </c>
      <c r="B54" s="9" t="s">
        <v>203</v>
      </c>
      <c r="C54" s="31">
        <v>27</v>
      </c>
      <c r="D54" s="4">
        <v>1</v>
      </c>
      <c r="E54" s="71"/>
      <c r="F54" s="22">
        <f t="shared" si="4"/>
        <v>0</v>
      </c>
      <c r="G54" s="58"/>
      <c r="H54" s="58"/>
      <c r="I54" s="59">
        <f t="shared" si="3"/>
        <v>0</v>
      </c>
    </row>
    <row r="55" spans="1:9" ht="15">
      <c r="A55" s="5" t="s">
        <v>154</v>
      </c>
      <c r="B55" s="9" t="s">
        <v>204</v>
      </c>
      <c r="C55" s="31">
        <v>27</v>
      </c>
      <c r="D55" s="4">
        <v>10</v>
      </c>
      <c r="E55" s="71"/>
      <c r="F55" s="22">
        <f t="shared" si="4"/>
        <v>0</v>
      </c>
      <c r="G55" s="58"/>
      <c r="H55" s="58"/>
      <c r="I55" s="59">
        <f t="shared" si="3"/>
        <v>0</v>
      </c>
    </row>
    <row r="56" spans="1:9" ht="15">
      <c r="A56" s="5" t="s">
        <v>139</v>
      </c>
      <c r="B56" s="9" t="s">
        <v>205</v>
      </c>
      <c r="C56" s="31">
        <v>27</v>
      </c>
      <c r="D56" s="4">
        <v>1</v>
      </c>
      <c r="E56" s="71"/>
      <c r="F56" s="22">
        <f t="shared" si="4"/>
        <v>0</v>
      </c>
      <c r="G56" s="58"/>
      <c r="H56" s="58"/>
      <c r="I56" s="59">
        <f t="shared" si="3"/>
        <v>0</v>
      </c>
    </row>
  </sheetData>
  <sheetProtection password="C88C" sheet="1"/>
  <mergeCells count="8">
    <mergeCell ref="B2:E2"/>
    <mergeCell ref="B40:D40"/>
    <mergeCell ref="B41:D41"/>
    <mergeCell ref="E40:F40"/>
    <mergeCell ref="G2:I2"/>
    <mergeCell ref="G40:I40"/>
    <mergeCell ref="G41:I41"/>
    <mergeCell ref="E26:I26"/>
  </mergeCells>
  <printOptions/>
  <pageMargins left="0.7874015748031497" right="0.7874015748031497" top="0.7086614173228347" bottom="0.7874015748031497" header="0.31496062992125984" footer="0.31496062992125984"/>
  <pageSetup fitToHeight="4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view="pageLayout" zoomScale="110" zoomScaleNormal="120" zoomScaleSheetLayoutView="100" zoomScalePageLayoutView="110" workbookViewId="0" topLeftCell="A1">
      <selection activeCell="E8" sqref="E8"/>
    </sheetView>
  </sheetViews>
  <sheetFormatPr defaultColWidth="9.140625" defaultRowHeight="15"/>
  <cols>
    <col min="1" max="1" width="6.421875" style="0" customWidth="1"/>
    <col min="2" max="2" width="57.28125" style="0" customWidth="1"/>
    <col min="3" max="3" width="9.57421875" style="20" customWidth="1"/>
    <col min="4" max="4" width="3.7109375" style="1" customWidth="1"/>
    <col min="5" max="5" width="13.421875" style="1" customWidth="1"/>
    <col min="6" max="6" width="16.00390625" style="0" customWidth="1"/>
    <col min="7" max="7" width="15.140625" style="0" customWidth="1"/>
    <col min="8" max="8" width="14.8515625" style="0" customWidth="1"/>
    <col min="9" max="9" width="13.8515625" style="0" customWidth="1"/>
  </cols>
  <sheetData>
    <row r="1" spans="1:9" ht="60" customHeight="1">
      <c r="A1" s="34" t="s">
        <v>0</v>
      </c>
      <c r="B1" s="47" t="s">
        <v>2</v>
      </c>
      <c r="C1" s="47" t="s">
        <v>62</v>
      </c>
      <c r="D1" s="34" t="s">
        <v>1</v>
      </c>
      <c r="E1" s="47" t="s">
        <v>138</v>
      </c>
      <c r="F1" s="47" t="s">
        <v>76</v>
      </c>
      <c r="G1" s="47" t="s">
        <v>157</v>
      </c>
      <c r="H1" s="47" t="s">
        <v>158</v>
      </c>
      <c r="I1" s="47" t="s">
        <v>159</v>
      </c>
    </row>
    <row r="2" spans="1:9" ht="19.5" customHeight="1">
      <c r="A2" s="50" t="s">
        <v>8</v>
      </c>
      <c r="B2" s="141" t="s">
        <v>5</v>
      </c>
      <c r="C2" s="142"/>
      <c r="D2" s="142"/>
      <c r="E2" s="143"/>
      <c r="F2" s="51">
        <f>SUM(F3:F18)</f>
        <v>0</v>
      </c>
      <c r="G2" s="141"/>
      <c r="H2" s="142"/>
      <c r="I2" s="142"/>
    </row>
    <row r="3" spans="1:9" ht="15.75" customHeight="1">
      <c r="A3" s="24" t="s">
        <v>22</v>
      </c>
      <c r="B3" s="23" t="s">
        <v>206</v>
      </c>
      <c r="C3" s="31" t="s">
        <v>114</v>
      </c>
      <c r="D3" s="35">
        <v>10</v>
      </c>
      <c r="E3" s="71"/>
      <c r="F3" s="22">
        <f aca="true" t="shared" si="0" ref="F3:F18">SUM(D3*E3)</f>
        <v>0</v>
      </c>
      <c r="G3" s="58"/>
      <c r="H3" s="58"/>
      <c r="I3" s="59">
        <f aca="true" t="shared" si="1" ref="I3:I11">F3</f>
        <v>0</v>
      </c>
    </row>
    <row r="4" spans="1:9" ht="15.75" customHeight="1">
      <c r="A4" s="24" t="s">
        <v>23</v>
      </c>
      <c r="B4" s="23" t="s">
        <v>207</v>
      </c>
      <c r="C4" s="31" t="s">
        <v>114</v>
      </c>
      <c r="D4" s="35">
        <v>82</v>
      </c>
      <c r="E4" s="71"/>
      <c r="F4" s="22">
        <f t="shared" si="0"/>
        <v>0</v>
      </c>
      <c r="G4" s="58"/>
      <c r="H4" s="58"/>
      <c r="I4" s="59">
        <f t="shared" si="1"/>
        <v>0</v>
      </c>
    </row>
    <row r="5" spans="1:9" ht="15.75" customHeight="1">
      <c r="A5" s="24" t="s">
        <v>26</v>
      </c>
      <c r="B5" s="23" t="s">
        <v>208</v>
      </c>
      <c r="C5" s="31" t="s">
        <v>114</v>
      </c>
      <c r="D5" s="35">
        <v>1</v>
      </c>
      <c r="E5" s="71"/>
      <c r="F5" s="22">
        <f t="shared" si="0"/>
        <v>0</v>
      </c>
      <c r="G5" s="58"/>
      <c r="H5" s="58"/>
      <c r="I5" s="59">
        <f t="shared" si="1"/>
        <v>0</v>
      </c>
    </row>
    <row r="6" spans="1:9" ht="15.75" customHeight="1">
      <c r="A6" s="24" t="s">
        <v>27</v>
      </c>
      <c r="B6" s="23" t="s">
        <v>209</v>
      </c>
      <c r="C6" s="31" t="s">
        <v>114</v>
      </c>
      <c r="D6" s="35">
        <v>1</v>
      </c>
      <c r="E6" s="71"/>
      <c r="F6" s="22">
        <f t="shared" si="0"/>
        <v>0</v>
      </c>
      <c r="G6" s="58"/>
      <c r="H6" s="58"/>
      <c r="I6" s="59">
        <f t="shared" si="1"/>
        <v>0</v>
      </c>
    </row>
    <row r="7" spans="1:9" ht="15.75" customHeight="1">
      <c r="A7" s="24" t="s">
        <v>28</v>
      </c>
      <c r="B7" s="23" t="s">
        <v>210</v>
      </c>
      <c r="C7" s="31" t="s">
        <v>114</v>
      </c>
      <c r="D7" s="35">
        <v>1</v>
      </c>
      <c r="E7" s="71"/>
      <c r="F7" s="22">
        <f t="shared" si="0"/>
        <v>0</v>
      </c>
      <c r="G7" s="58"/>
      <c r="H7" s="58"/>
      <c r="I7" s="59">
        <f t="shared" si="1"/>
        <v>0</v>
      </c>
    </row>
    <row r="8" spans="1:9" ht="15.75" customHeight="1">
      <c r="A8" s="24" t="s">
        <v>29</v>
      </c>
      <c r="B8" s="23" t="s">
        <v>211</v>
      </c>
      <c r="C8" s="31" t="s">
        <v>114</v>
      </c>
      <c r="D8" s="35">
        <v>12</v>
      </c>
      <c r="E8" s="71"/>
      <c r="F8" s="22">
        <f t="shared" si="0"/>
        <v>0</v>
      </c>
      <c r="G8" s="58"/>
      <c r="H8" s="58"/>
      <c r="I8" s="59">
        <f t="shared" si="1"/>
        <v>0</v>
      </c>
    </row>
    <row r="9" spans="1:9" ht="15.75" customHeight="1">
      <c r="A9" s="5" t="s">
        <v>30</v>
      </c>
      <c r="B9" s="9" t="s">
        <v>212</v>
      </c>
      <c r="C9" s="31" t="s">
        <v>114</v>
      </c>
      <c r="D9" s="4">
        <v>2</v>
      </c>
      <c r="E9" s="71"/>
      <c r="F9" s="22">
        <f t="shared" si="0"/>
        <v>0</v>
      </c>
      <c r="G9" s="58"/>
      <c r="H9" s="58"/>
      <c r="I9" s="59">
        <f t="shared" si="1"/>
        <v>0</v>
      </c>
    </row>
    <row r="10" spans="1:9" ht="15.75" customHeight="1">
      <c r="A10" s="5" t="s">
        <v>31</v>
      </c>
      <c r="B10" s="9" t="s">
        <v>213</v>
      </c>
      <c r="C10" s="31" t="s">
        <v>114</v>
      </c>
      <c r="D10" s="4">
        <v>2</v>
      </c>
      <c r="E10" s="71"/>
      <c r="F10" s="22">
        <f t="shared" si="0"/>
        <v>0</v>
      </c>
      <c r="G10" s="58"/>
      <c r="H10" s="58"/>
      <c r="I10" s="59">
        <f t="shared" si="1"/>
        <v>0</v>
      </c>
    </row>
    <row r="11" spans="1:9" ht="15.75" customHeight="1">
      <c r="A11" s="5" t="s">
        <v>57</v>
      </c>
      <c r="B11" s="9" t="s">
        <v>214</v>
      </c>
      <c r="C11" s="31" t="s">
        <v>114</v>
      </c>
      <c r="D11" s="4">
        <v>1</v>
      </c>
      <c r="E11" s="71"/>
      <c r="F11" s="22">
        <f t="shared" si="0"/>
        <v>0</v>
      </c>
      <c r="G11" s="58"/>
      <c r="H11" s="58"/>
      <c r="I11" s="59">
        <f t="shared" si="1"/>
        <v>0</v>
      </c>
    </row>
    <row r="12" spans="1:9" ht="32.25" customHeight="1">
      <c r="A12" s="5" t="s">
        <v>24</v>
      </c>
      <c r="B12" s="9" t="s">
        <v>215</v>
      </c>
      <c r="C12" s="31" t="s">
        <v>114</v>
      </c>
      <c r="D12" s="4">
        <v>1</v>
      </c>
      <c r="E12" s="71"/>
      <c r="F12" s="22">
        <f t="shared" si="0"/>
        <v>0</v>
      </c>
      <c r="G12" s="59">
        <f>F12</f>
        <v>0</v>
      </c>
      <c r="H12" s="58"/>
      <c r="I12" s="59"/>
    </row>
    <row r="13" spans="1:9" ht="15.75" customHeight="1">
      <c r="A13" s="9" t="s">
        <v>25</v>
      </c>
      <c r="B13" s="9" t="s">
        <v>216</v>
      </c>
      <c r="C13" s="31" t="s">
        <v>113</v>
      </c>
      <c r="D13" s="4">
        <v>1</v>
      </c>
      <c r="E13" s="71"/>
      <c r="F13" s="22">
        <f t="shared" si="0"/>
        <v>0</v>
      </c>
      <c r="G13" s="58"/>
      <c r="H13" s="58"/>
      <c r="I13" s="59">
        <f aca="true" t="shared" si="2" ref="I13:I18">F13</f>
        <v>0</v>
      </c>
    </row>
    <row r="14" spans="1:9" ht="15.75" customHeight="1">
      <c r="A14" s="5" t="s">
        <v>40</v>
      </c>
      <c r="B14" s="9" t="s">
        <v>217</v>
      </c>
      <c r="C14" s="31" t="s">
        <v>74</v>
      </c>
      <c r="D14" s="4">
        <v>3</v>
      </c>
      <c r="E14" s="71"/>
      <c r="F14" s="22">
        <f t="shared" si="0"/>
        <v>0</v>
      </c>
      <c r="G14" s="58"/>
      <c r="H14" s="58"/>
      <c r="I14" s="59">
        <f t="shared" si="2"/>
        <v>0</v>
      </c>
    </row>
    <row r="15" spans="1:9" ht="15.75" customHeight="1">
      <c r="A15" s="5" t="s">
        <v>41</v>
      </c>
      <c r="B15" s="9" t="s">
        <v>218</v>
      </c>
      <c r="C15" s="31" t="s">
        <v>64</v>
      </c>
      <c r="D15" s="4">
        <v>3</v>
      </c>
      <c r="E15" s="71"/>
      <c r="F15" s="22">
        <f t="shared" si="0"/>
        <v>0</v>
      </c>
      <c r="G15" s="58"/>
      <c r="H15" s="58"/>
      <c r="I15" s="59">
        <f t="shared" si="2"/>
        <v>0</v>
      </c>
    </row>
    <row r="16" spans="1:9" ht="15.75" customHeight="1">
      <c r="A16" s="5" t="s">
        <v>42</v>
      </c>
      <c r="B16" s="9" t="s">
        <v>219</v>
      </c>
      <c r="C16" s="31" t="s">
        <v>65</v>
      </c>
      <c r="D16" s="4">
        <v>2</v>
      </c>
      <c r="E16" s="71"/>
      <c r="F16" s="22">
        <f t="shared" si="0"/>
        <v>0</v>
      </c>
      <c r="G16" s="58"/>
      <c r="H16" s="58"/>
      <c r="I16" s="59">
        <f t="shared" si="2"/>
        <v>0</v>
      </c>
    </row>
    <row r="17" spans="1:9" ht="15.75" customHeight="1">
      <c r="A17" s="9" t="s">
        <v>37</v>
      </c>
      <c r="B17" s="9" t="s">
        <v>220</v>
      </c>
      <c r="C17" s="31" t="s">
        <v>114</v>
      </c>
      <c r="D17" s="4">
        <v>1</v>
      </c>
      <c r="E17" s="71"/>
      <c r="F17" s="22">
        <f t="shared" si="0"/>
        <v>0</v>
      </c>
      <c r="G17" s="58"/>
      <c r="H17" s="58"/>
      <c r="I17" s="59">
        <f t="shared" si="2"/>
        <v>0</v>
      </c>
    </row>
    <row r="18" spans="1:9" ht="15.75" customHeight="1">
      <c r="A18" s="9" t="s">
        <v>38</v>
      </c>
      <c r="B18" s="9" t="s">
        <v>221</v>
      </c>
      <c r="C18" s="31" t="s">
        <v>114</v>
      </c>
      <c r="D18" s="4">
        <v>3</v>
      </c>
      <c r="E18" s="71"/>
      <c r="F18" s="22">
        <f t="shared" si="0"/>
        <v>0</v>
      </c>
      <c r="G18" s="58"/>
      <c r="H18" s="58"/>
      <c r="I18" s="59">
        <f t="shared" si="2"/>
        <v>0</v>
      </c>
    </row>
  </sheetData>
  <sheetProtection password="C88C" sheet="1"/>
  <mergeCells count="2">
    <mergeCell ref="B2:E2"/>
    <mergeCell ref="G2:I2"/>
  </mergeCells>
  <printOptions/>
  <pageMargins left="0.7874015748031497" right="0.7874015748031497" top="0.7086614173228347" bottom="0.7874015748031497" header="0.31496062992125984" footer="0.31496062992125984"/>
  <pageSetup fitToHeight="4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zoomScale="110" zoomScaleNormal="120" zoomScaleSheetLayoutView="100" zoomScalePageLayoutView="110" workbookViewId="0" topLeftCell="A1">
      <selection activeCell="F29" sqref="F29"/>
    </sheetView>
  </sheetViews>
  <sheetFormatPr defaultColWidth="9.140625" defaultRowHeight="15"/>
  <cols>
    <col min="1" max="1" width="6.421875" style="0" customWidth="1"/>
    <col min="2" max="2" width="57.28125" style="0" customWidth="1"/>
    <col min="3" max="3" width="9.57421875" style="20" customWidth="1"/>
    <col min="4" max="4" width="3.7109375" style="1" customWidth="1"/>
    <col min="5" max="5" width="13.421875" style="1" customWidth="1"/>
    <col min="6" max="6" width="16.00390625" style="0" customWidth="1"/>
    <col min="7" max="7" width="15.140625" style="0" customWidth="1"/>
    <col min="8" max="8" width="14.8515625" style="0" customWidth="1"/>
    <col min="9" max="9" width="13.8515625" style="0" customWidth="1"/>
  </cols>
  <sheetData>
    <row r="1" spans="1:9" ht="60" customHeight="1">
      <c r="A1" s="34" t="s">
        <v>0</v>
      </c>
      <c r="B1" s="47" t="s">
        <v>2</v>
      </c>
      <c r="C1" s="47" t="s">
        <v>62</v>
      </c>
      <c r="D1" s="34" t="s">
        <v>1</v>
      </c>
      <c r="E1" s="47" t="s">
        <v>138</v>
      </c>
      <c r="F1" s="47" t="s">
        <v>76</v>
      </c>
      <c r="G1" s="47" t="s">
        <v>157</v>
      </c>
      <c r="H1" s="47" t="s">
        <v>158</v>
      </c>
      <c r="I1" s="47" t="s">
        <v>159</v>
      </c>
    </row>
    <row r="2" spans="1:9" ht="19.5" customHeight="1">
      <c r="A2" s="48" t="s">
        <v>9</v>
      </c>
      <c r="B2" s="144" t="s">
        <v>3</v>
      </c>
      <c r="C2" s="145"/>
      <c r="D2" s="145"/>
      <c r="E2" s="146"/>
      <c r="F2" s="49">
        <f>SUM(F3:F19)</f>
        <v>0</v>
      </c>
      <c r="G2" s="144"/>
      <c r="H2" s="145"/>
      <c r="I2" s="145"/>
    </row>
    <row r="3" spans="1:9" ht="16.5" customHeight="1">
      <c r="A3" s="5" t="s">
        <v>77</v>
      </c>
      <c r="B3" s="157" t="s">
        <v>136</v>
      </c>
      <c r="C3" s="158" t="s">
        <v>91</v>
      </c>
      <c r="D3" s="150">
        <v>3</v>
      </c>
      <c r="E3" s="151" t="s">
        <v>160</v>
      </c>
      <c r="F3" s="160"/>
      <c r="G3" s="152"/>
      <c r="H3" s="152"/>
      <c r="I3" s="161"/>
    </row>
    <row r="4" spans="1:9" ht="16.5" customHeight="1">
      <c r="A4" s="5" t="s">
        <v>78</v>
      </c>
      <c r="B4" s="157" t="s">
        <v>135</v>
      </c>
      <c r="C4" s="158" t="s">
        <v>91</v>
      </c>
      <c r="D4" s="150">
        <v>2</v>
      </c>
      <c r="E4" s="151" t="s">
        <v>160</v>
      </c>
      <c r="F4" s="160"/>
      <c r="G4" s="152"/>
      <c r="H4" s="152"/>
      <c r="I4" s="161"/>
    </row>
    <row r="5" spans="1:9" ht="16.5" customHeight="1">
      <c r="A5" s="5" t="s">
        <v>79</v>
      </c>
      <c r="B5" s="157" t="s">
        <v>134</v>
      </c>
      <c r="C5" s="158" t="s">
        <v>92</v>
      </c>
      <c r="D5" s="150">
        <v>1</v>
      </c>
      <c r="E5" s="151" t="s">
        <v>160</v>
      </c>
      <c r="F5" s="160"/>
      <c r="G5" s="152"/>
      <c r="H5" s="152"/>
      <c r="I5" s="161"/>
    </row>
    <row r="6" spans="1:9" ht="16.5" customHeight="1">
      <c r="A6" s="5" t="s">
        <v>11</v>
      </c>
      <c r="B6" s="9" t="s">
        <v>222</v>
      </c>
      <c r="C6" s="10" t="s">
        <v>92</v>
      </c>
      <c r="D6" s="4">
        <v>2</v>
      </c>
      <c r="E6" s="75"/>
      <c r="F6" s="17">
        <f aca="true" t="shared" si="0" ref="F6:F17">E6*D6</f>
        <v>0</v>
      </c>
      <c r="G6" s="54"/>
      <c r="H6" s="58"/>
      <c r="I6" s="54">
        <f>F6</f>
        <v>0</v>
      </c>
    </row>
    <row r="7" spans="1:9" ht="16.5" customHeight="1">
      <c r="A7" s="5" t="s">
        <v>12</v>
      </c>
      <c r="B7" s="9" t="s">
        <v>223</v>
      </c>
      <c r="C7" s="10" t="s">
        <v>92</v>
      </c>
      <c r="D7" s="4">
        <v>1</v>
      </c>
      <c r="E7" s="75"/>
      <c r="F7" s="17">
        <f t="shared" si="0"/>
        <v>0</v>
      </c>
      <c r="G7" s="54"/>
      <c r="H7" s="58"/>
      <c r="I7" s="54">
        <f>F7</f>
        <v>0</v>
      </c>
    </row>
    <row r="8" spans="1:9" ht="16.5" customHeight="1">
      <c r="A8" s="7" t="s">
        <v>13</v>
      </c>
      <c r="B8" s="11" t="s">
        <v>86</v>
      </c>
      <c r="C8" s="12"/>
      <c r="D8" s="6"/>
      <c r="E8" s="76"/>
      <c r="F8" s="17"/>
      <c r="G8" s="58"/>
      <c r="H8" s="58"/>
      <c r="I8" s="58"/>
    </row>
    <row r="9" spans="1:9" ht="16.5" customHeight="1">
      <c r="A9" s="5" t="s">
        <v>80</v>
      </c>
      <c r="B9" s="9" t="s">
        <v>224</v>
      </c>
      <c r="C9" s="10" t="s">
        <v>92</v>
      </c>
      <c r="D9" s="4">
        <v>1</v>
      </c>
      <c r="E9" s="75"/>
      <c r="F9" s="17">
        <f t="shared" si="0"/>
        <v>0</v>
      </c>
      <c r="G9" s="54"/>
      <c r="H9" s="58"/>
      <c r="I9" s="54">
        <f aca="true" t="shared" si="1" ref="I9:I14">F9</f>
        <v>0</v>
      </c>
    </row>
    <row r="10" spans="1:9" ht="16.5" customHeight="1">
      <c r="A10" s="5" t="s">
        <v>81</v>
      </c>
      <c r="B10" s="9" t="s">
        <v>225</v>
      </c>
      <c r="C10" s="10" t="s">
        <v>92</v>
      </c>
      <c r="D10" s="4">
        <v>1</v>
      </c>
      <c r="E10" s="77"/>
      <c r="F10" s="17">
        <f t="shared" si="0"/>
        <v>0</v>
      </c>
      <c r="G10" s="54"/>
      <c r="H10" s="58"/>
      <c r="I10" s="54">
        <f t="shared" si="1"/>
        <v>0</v>
      </c>
    </row>
    <row r="11" spans="1:9" ht="16.5" customHeight="1">
      <c r="A11" s="5" t="s">
        <v>82</v>
      </c>
      <c r="B11" s="9" t="s">
        <v>226</v>
      </c>
      <c r="C11" s="10" t="s">
        <v>92</v>
      </c>
      <c r="D11" s="4">
        <v>1</v>
      </c>
      <c r="E11" s="77"/>
      <c r="F11" s="17">
        <f t="shared" si="0"/>
        <v>0</v>
      </c>
      <c r="G11" s="58"/>
      <c r="H11" s="58"/>
      <c r="I11" s="54">
        <f t="shared" si="1"/>
        <v>0</v>
      </c>
    </row>
    <row r="12" spans="1:9" ht="16.5" customHeight="1">
      <c r="A12" s="5" t="s">
        <v>83</v>
      </c>
      <c r="B12" s="9" t="s">
        <v>227</v>
      </c>
      <c r="C12" s="10" t="s">
        <v>92</v>
      </c>
      <c r="D12" s="4">
        <v>1</v>
      </c>
      <c r="E12" s="77"/>
      <c r="F12" s="17">
        <f t="shared" si="0"/>
        <v>0</v>
      </c>
      <c r="G12" s="58"/>
      <c r="H12" s="58"/>
      <c r="I12" s="54">
        <f t="shared" si="1"/>
        <v>0</v>
      </c>
    </row>
    <row r="13" spans="1:9" ht="16.5" customHeight="1">
      <c r="A13" s="5" t="s">
        <v>84</v>
      </c>
      <c r="B13" s="9" t="s">
        <v>228</v>
      </c>
      <c r="C13" s="10" t="s">
        <v>92</v>
      </c>
      <c r="D13" s="4">
        <v>1</v>
      </c>
      <c r="E13" s="77"/>
      <c r="F13" s="17">
        <f t="shared" si="0"/>
        <v>0</v>
      </c>
      <c r="G13" s="58"/>
      <c r="H13" s="58"/>
      <c r="I13" s="54">
        <f t="shared" si="1"/>
        <v>0</v>
      </c>
    </row>
    <row r="14" spans="1:9" ht="16.5" customHeight="1">
      <c r="A14" s="5" t="s">
        <v>85</v>
      </c>
      <c r="B14" s="9" t="s">
        <v>229</v>
      </c>
      <c r="C14" s="10" t="s">
        <v>92</v>
      </c>
      <c r="D14" s="4">
        <v>1</v>
      </c>
      <c r="E14" s="77"/>
      <c r="F14" s="17">
        <f t="shared" si="0"/>
        <v>0</v>
      </c>
      <c r="G14" s="58"/>
      <c r="H14" s="58"/>
      <c r="I14" s="54">
        <f t="shared" si="1"/>
        <v>0</v>
      </c>
    </row>
    <row r="15" spans="1:9" ht="16.5" customHeight="1">
      <c r="A15" s="5" t="s">
        <v>89</v>
      </c>
      <c r="B15" s="157" t="s">
        <v>87</v>
      </c>
      <c r="C15" s="159" t="s">
        <v>91</v>
      </c>
      <c r="D15" s="150">
        <v>1</v>
      </c>
      <c r="E15" s="151" t="s">
        <v>160</v>
      </c>
      <c r="F15" s="160"/>
      <c r="G15" s="152"/>
      <c r="H15" s="152"/>
      <c r="I15" s="152"/>
    </row>
    <row r="16" spans="1:9" ht="16.5" customHeight="1">
      <c r="A16" s="5" t="s">
        <v>90</v>
      </c>
      <c r="B16" s="157" t="s">
        <v>88</v>
      </c>
      <c r="C16" s="159" t="s">
        <v>91</v>
      </c>
      <c r="D16" s="150">
        <v>1</v>
      </c>
      <c r="E16" s="151" t="s">
        <v>160</v>
      </c>
      <c r="F16" s="160"/>
      <c r="G16" s="152"/>
      <c r="H16" s="152"/>
      <c r="I16" s="152"/>
    </row>
    <row r="17" spans="1:9" ht="16.5" customHeight="1">
      <c r="A17" s="5" t="s">
        <v>131</v>
      </c>
      <c r="B17" s="9" t="s">
        <v>230</v>
      </c>
      <c r="C17" s="10" t="s">
        <v>91</v>
      </c>
      <c r="D17" s="4">
        <v>1</v>
      </c>
      <c r="E17" s="77"/>
      <c r="F17" s="17">
        <f t="shared" si="0"/>
        <v>0</v>
      </c>
      <c r="G17" s="58"/>
      <c r="H17" s="58"/>
      <c r="I17" s="54">
        <f>F17</f>
        <v>0</v>
      </c>
    </row>
    <row r="18" spans="1:9" ht="16.5" customHeight="1">
      <c r="A18" s="5" t="s">
        <v>132</v>
      </c>
      <c r="B18" s="9" t="s">
        <v>231</v>
      </c>
      <c r="C18" s="10" t="s">
        <v>91</v>
      </c>
      <c r="D18" s="4">
        <v>1</v>
      </c>
      <c r="E18" s="77"/>
      <c r="F18" s="17">
        <f>E18*D18</f>
        <v>0</v>
      </c>
      <c r="G18" s="58"/>
      <c r="H18" s="54">
        <f>F18</f>
        <v>0</v>
      </c>
      <c r="I18" s="58"/>
    </row>
    <row r="19" spans="1:9" ht="16.5" customHeight="1">
      <c r="A19" s="5" t="s">
        <v>137</v>
      </c>
      <c r="B19" s="157" t="s">
        <v>133</v>
      </c>
      <c r="C19" s="159" t="s">
        <v>152</v>
      </c>
      <c r="D19" s="150">
        <v>1</v>
      </c>
      <c r="E19" s="151" t="s">
        <v>160</v>
      </c>
      <c r="F19" s="160"/>
      <c r="G19" s="152"/>
      <c r="H19" s="152"/>
      <c r="I19" s="152"/>
    </row>
    <row r="20" spans="1:5" ht="19.5" customHeight="1">
      <c r="A20" s="2"/>
      <c r="D20"/>
      <c r="E20"/>
    </row>
    <row r="21" ht="15"/>
    <row r="22" ht="15">
      <c r="F22" s="2"/>
    </row>
  </sheetData>
  <sheetProtection password="C88C" sheet="1"/>
  <mergeCells count="8">
    <mergeCell ref="E15:F15"/>
    <mergeCell ref="E16:F16"/>
    <mergeCell ref="E19:F19"/>
    <mergeCell ref="B2:E2"/>
    <mergeCell ref="G2:I2"/>
    <mergeCell ref="E3:F3"/>
    <mergeCell ref="E4:F4"/>
    <mergeCell ref="E5:F5"/>
  </mergeCells>
  <printOptions/>
  <pageMargins left="0.7874015748031497" right="0.7874015748031497" top="0.7086614173228347" bottom="0.7874015748031497" header="0.31496062992125984" footer="0.31496062992125984"/>
  <pageSetup fitToHeight="4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view="pageLayout" zoomScale="110" zoomScaleNormal="120" zoomScaleSheetLayoutView="100" zoomScalePageLayoutView="110" workbookViewId="0" topLeftCell="C10">
      <selection activeCell="E4" sqref="E4"/>
    </sheetView>
  </sheetViews>
  <sheetFormatPr defaultColWidth="9.140625" defaultRowHeight="15"/>
  <cols>
    <col min="1" max="1" width="6.421875" style="0" customWidth="1"/>
    <col min="2" max="2" width="57.28125" style="0" customWidth="1"/>
    <col min="3" max="3" width="9.57421875" style="20" customWidth="1"/>
    <col min="4" max="4" width="3.7109375" style="1" customWidth="1"/>
    <col min="5" max="5" width="13.421875" style="1" customWidth="1"/>
    <col min="6" max="6" width="16.00390625" style="0" customWidth="1"/>
    <col min="7" max="7" width="15.140625" style="0" customWidth="1"/>
    <col min="8" max="8" width="14.8515625" style="0" customWidth="1"/>
    <col min="9" max="9" width="13.8515625" style="0" customWidth="1"/>
  </cols>
  <sheetData>
    <row r="1" spans="1:9" ht="60" customHeight="1">
      <c r="A1" s="34" t="s">
        <v>0</v>
      </c>
      <c r="B1" s="47" t="s">
        <v>2</v>
      </c>
      <c r="C1" s="47" t="s">
        <v>62</v>
      </c>
      <c r="D1" s="34" t="s">
        <v>1</v>
      </c>
      <c r="E1" s="47" t="s">
        <v>138</v>
      </c>
      <c r="F1" s="47" t="s">
        <v>76</v>
      </c>
      <c r="G1" s="47" t="s">
        <v>157</v>
      </c>
      <c r="H1" s="47" t="s">
        <v>158</v>
      </c>
      <c r="I1" s="47" t="s">
        <v>159</v>
      </c>
    </row>
    <row r="2" spans="1:9" ht="19.5" customHeight="1">
      <c r="A2" s="45" t="s">
        <v>10</v>
      </c>
      <c r="B2" s="132" t="s">
        <v>6</v>
      </c>
      <c r="C2" s="133"/>
      <c r="D2" s="133"/>
      <c r="E2" s="134"/>
      <c r="F2" s="46">
        <f>SUM(F3:F15)</f>
        <v>0</v>
      </c>
      <c r="G2" s="82"/>
      <c r="H2" s="83">
        <f>F2</f>
        <v>0</v>
      </c>
      <c r="I2" s="82"/>
    </row>
    <row r="3" spans="1:9" ht="15.75" customHeight="1">
      <c r="A3" s="9" t="s">
        <v>93</v>
      </c>
      <c r="B3" s="9" t="s">
        <v>232</v>
      </c>
      <c r="C3" s="14" t="s">
        <v>102</v>
      </c>
      <c r="D3" s="4">
        <v>2</v>
      </c>
      <c r="E3" s="78"/>
      <c r="F3" s="17">
        <f aca="true" t="shared" si="0" ref="F3:F15">E3*D3</f>
        <v>0</v>
      </c>
      <c r="G3" s="84"/>
      <c r="H3" s="85"/>
      <c r="I3" s="86"/>
    </row>
    <row r="4" spans="1:9" ht="15.75" customHeight="1">
      <c r="A4" s="9" t="s">
        <v>94</v>
      </c>
      <c r="B4" s="9" t="s">
        <v>232</v>
      </c>
      <c r="C4" s="15" t="s">
        <v>102</v>
      </c>
      <c r="D4" s="4">
        <v>2</v>
      </c>
      <c r="E4" s="78"/>
      <c r="F4" s="17">
        <f t="shared" si="0"/>
        <v>0</v>
      </c>
      <c r="G4" s="87"/>
      <c r="H4" s="88"/>
      <c r="I4" s="89"/>
    </row>
    <row r="5" spans="1:9" ht="15.75" customHeight="1">
      <c r="A5" s="9" t="s">
        <v>95</v>
      </c>
      <c r="B5" s="9" t="s">
        <v>232</v>
      </c>
      <c r="C5" s="15">
        <v>16</v>
      </c>
      <c r="D5" s="4">
        <v>1</v>
      </c>
      <c r="E5" s="78"/>
      <c r="F5" s="17">
        <f t="shared" si="0"/>
        <v>0</v>
      </c>
      <c r="G5" s="87"/>
      <c r="H5" s="88"/>
      <c r="I5" s="89"/>
    </row>
    <row r="6" spans="1:9" ht="52.5" customHeight="1">
      <c r="A6" s="9" t="s">
        <v>14</v>
      </c>
      <c r="B6" s="9" t="s">
        <v>233</v>
      </c>
      <c r="C6" s="15" t="s">
        <v>107</v>
      </c>
      <c r="D6" s="4">
        <v>20</v>
      </c>
      <c r="E6" s="78"/>
      <c r="F6" s="17">
        <f t="shared" si="0"/>
        <v>0</v>
      </c>
      <c r="G6" s="87"/>
      <c r="H6" s="88"/>
      <c r="I6" s="89"/>
    </row>
    <row r="7" spans="1:9" ht="17.25" customHeight="1">
      <c r="A7" s="9" t="s">
        <v>98</v>
      </c>
      <c r="B7" s="9" t="s">
        <v>234</v>
      </c>
      <c r="C7" s="15" t="s">
        <v>91</v>
      </c>
      <c r="D7" s="16">
        <v>17</v>
      </c>
      <c r="E7" s="79"/>
      <c r="F7" s="17">
        <f t="shared" si="0"/>
        <v>0</v>
      </c>
      <c r="G7" s="87"/>
      <c r="H7" s="88"/>
      <c r="I7" s="89"/>
    </row>
    <row r="8" spans="1:9" ht="17.25" customHeight="1">
      <c r="A8" s="9" t="s">
        <v>97</v>
      </c>
      <c r="B8" s="9" t="s">
        <v>235</v>
      </c>
      <c r="C8" s="15" t="s">
        <v>103</v>
      </c>
      <c r="D8" s="16">
        <v>5</v>
      </c>
      <c r="E8" s="79"/>
      <c r="F8" s="17">
        <f t="shared" si="0"/>
        <v>0</v>
      </c>
      <c r="G8" s="87"/>
      <c r="H8" s="88"/>
      <c r="I8" s="89"/>
    </row>
    <row r="9" spans="1:9" ht="17.25" customHeight="1">
      <c r="A9" s="9" t="s">
        <v>96</v>
      </c>
      <c r="B9" s="9" t="s">
        <v>236</v>
      </c>
      <c r="C9" s="15" t="s">
        <v>104</v>
      </c>
      <c r="D9" s="16">
        <v>1</v>
      </c>
      <c r="E9" s="79"/>
      <c r="F9" s="17">
        <f t="shared" si="0"/>
        <v>0</v>
      </c>
      <c r="G9" s="87"/>
      <c r="H9" s="88"/>
      <c r="I9" s="89"/>
    </row>
    <row r="10" spans="1:9" ht="17.25" customHeight="1">
      <c r="A10" s="9" t="s">
        <v>99</v>
      </c>
      <c r="B10" s="9" t="s">
        <v>237</v>
      </c>
      <c r="C10" s="15" t="s">
        <v>104</v>
      </c>
      <c r="D10" s="16">
        <v>1</v>
      </c>
      <c r="E10" s="79"/>
      <c r="F10" s="17">
        <f t="shared" si="0"/>
        <v>0</v>
      </c>
      <c r="G10" s="87"/>
      <c r="H10" s="88"/>
      <c r="I10" s="89"/>
    </row>
    <row r="11" spans="1:9" ht="17.25" customHeight="1">
      <c r="A11" s="9" t="s">
        <v>100</v>
      </c>
      <c r="B11" s="9" t="s">
        <v>238</v>
      </c>
      <c r="C11" s="15" t="s">
        <v>106</v>
      </c>
      <c r="D11" s="16">
        <v>5</v>
      </c>
      <c r="E11" s="79"/>
      <c r="F11" s="17">
        <f t="shared" si="0"/>
        <v>0</v>
      </c>
      <c r="G11" s="87"/>
      <c r="H11" s="88"/>
      <c r="I11" s="89"/>
    </row>
    <row r="12" spans="1:9" ht="17.25" customHeight="1">
      <c r="A12" s="9" t="s">
        <v>101</v>
      </c>
      <c r="B12" s="9" t="s">
        <v>239</v>
      </c>
      <c r="C12" s="15" t="s">
        <v>105</v>
      </c>
      <c r="D12" s="16">
        <v>1</v>
      </c>
      <c r="E12" s="79"/>
      <c r="F12" s="17">
        <f t="shared" si="0"/>
        <v>0</v>
      </c>
      <c r="G12" s="87"/>
      <c r="H12" s="88"/>
      <c r="I12" s="89"/>
    </row>
    <row r="13" spans="1:9" ht="17.25" customHeight="1">
      <c r="A13" s="9" t="s">
        <v>108</v>
      </c>
      <c r="B13" s="9" t="s">
        <v>240</v>
      </c>
      <c r="C13" s="10" t="s">
        <v>109</v>
      </c>
      <c r="D13" s="18">
        <v>4</v>
      </c>
      <c r="E13" s="79"/>
      <c r="F13" s="17">
        <f t="shared" si="0"/>
        <v>0</v>
      </c>
      <c r="G13" s="87"/>
      <c r="H13" s="88"/>
      <c r="I13" s="89"/>
    </row>
    <row r="14" spans="1:9" ht="17.25" customHeight="1">
      <c r="A14" s="9" t="s">
        <v>110</v>
      </c>
      <c r="B14" s="9" t="s">
        <v>242</v>
      </c>
      <c r="C14" s="19" t="s">
        <v>112</v>
      </c>
      <c r="D14" s="16">
        <v>1</v>
      </c>
      <c r="E14" s="79"/>
      <c r="F14" s="17">
        <f t="shared" si="0"/>
        <v>0</v>
      </c>
      <c r="G14" s="87"/>
      <c r="H14" s="88"/>
      <c r="I14" s="89"/>
    </row>
    <row r="15" spans="1:9" ht="17.25" customHeight="1">
      <c r="A15" s="9" t="s">
        <v>111</v>
      </c>
      <c r="B15" s="9" t="s">
        <v>243</v>
      </c>
      <c r="C15" s="19" t="s">
        <v>112</v>
      </c>
      <c r="D15" s="16">
        <v>3</v>
      </c>
      <c r="E15" s="79"/>
      <c r="F15" s="17">
        <f t="shared" si="0"/>
        <v>0</v>
      </c>
      <c r="G15" s="90"/>
      <c r="H15" s="91"/>
      <c r="I15" s="92"/>
    </row>
    <row r="16" spans="1:5" ht="19.5" customHeight="1">
      <c r="A16" s="2"/>
      <c r="D16"/>
      <c r="E16"/>
    </row>
    <row r="17" spans="1:6" ht="19.5" customHeight="1">
      <c r="A17" s="39"/>
      <c r="B17" s="29"/>
      <c r="C17" s="40"/>
      <c r="D17" s="29"/>
      <c r="E17" s="41"/>
      <c r="F17" s="42"/>
    </row>
    <row r="18" spans="1:5" ht="19.5" customHeight="1">
      <c r="A18" s="2"/>
      <c r="D18"/>
      <c r="E18"/>
    </row>
    <row r="19" spans="1:5" ht="19.5" customHeight="1">
      <c r="A19" s="2"/>
      <c r="D19"/>
      <c r="E19"/>
    </row>
    <row r="20" ht="15"/>
    <row r="21" ht="15">
      <c r="F21" s="2"/>
    </row>
  </sheetData>
  <sheetProtection password="C88C" sheet="1"/>
  <mergeCells count="1">
    <mergeCell ref="B2:E2"/>
  </mergeCells>
  <printOptions/>
  <pageMargins left="0.7874015748031497" right="0.7874015748031497" top="0.7086614173228347" bottom="0.7874015748031497" header="0.31496062992125984" footer="0.31496062992125984"/>
  <pageSetup fitToHeight="4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Zoja Šťastná</cp:lastModifiedBy>
  <cp:lastPrinted>2017-06-09T12:12:00Z</cp:lastPrinted>
  <dcterms:created xsi:type="dcterms:W3CDTF">2009-06-02T08:12:59Z</dcterms:created>
  <dcterms:modified xsi:type="dcterms:W3CDTF">2017-06-09T12:14:53Z</dcterms:modified>
  <cp:category/>
  <cp:version/>
  <cp:contentType/>
  <cp:contentStatus/>
</cp:coreProperties>
</file>