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05" activeTab="0"/>
  </bookViews>
  <sheets>
    <sheet name="KL-D.1.3 Vytápění" sheetId="1" r:id="rId1"/>
    <sheet name="Rekap D.1.3 Vytápění" sheetId="2" r:id="rId2"/>
    <sheet name="Položky D.1.3 Vytápění" sheetId="3" r:id="rId3"/>
  </sheets>
  <externalReferences>
    <externalReference r:id="rId6"/>
  </externalReferences>
  <definedNames>
    <definedName name="a">'[1]Položky'!#REF!</definedName>
    <definedName name="BNPK1">'[1]Položky'!#REF!</definedName>
    <definedName name="BPK1" localSheetId="0">'[1]Položky'!#REF!</definedName>
    <definedName name="BPK1" localSheetId="1">'[1]Položky'!#REF!</definedName>
    <definedName name="BPK1">'[1]Položky'!#REF!</definedName>
    <definedName name="BPK2" localSheetId="0">'[1]Položky'!#REF!</definedName>
    <definedName name="BPK2" localSheetId="1">'[1]Položky'!#REF!</definedName>
    <definedName name="BPK2">'[1]Položky'!#REF!</definedName>
    <definedName name="BPK3" localSheetId="0">'[1]Položky'!#REF!</definedName>
    <definedName name="BPK3" localSheetId="1">'[1]Položky'!#REF!</definedName>
    <definedName name="BPK3">'[1]Položky'!#REF!</definedName>
    <definedName name="cisloobjektu" localSheetId="0">'KL-D.1.3 Vytápění'!$A$6</definedName>
    <definedName name="cisloobjektu" localSheetId="1">'[1]Krycí list'!$A$4</definedName>
    <definedName name="cisloobjektu">#REF!</definedName>
    <definedName name="cislostavby" localSheetId="0">'KL-D.1.3 Vytápění'!$A$8</definedName>
    <definedName name="cislostavby" localSheetId="1">'[1]Krycí list'!$A$6</definedName>
    <definedName name="cislostavby">#REF!</definedName>
    <definedName name="Datum" localSheetId="0">'KL-D.1.3 Vytápění'!$B$37</definedName>
    <definedName name="Datum">#REF!</definedName>
    <definedName name="Dil" localSheetId="0">#REF!</definedName>
    <definedName name="Dil" localSheetId="1">'Rekap D.1.3 Vytápění'!#REF!</definedName>
    <definedName name="Dil">#REF!</definedName>
    <definedName name="Dodavka" localSheetId="0">#REF!</definedName>
    <definedName name="Dodavka" localSheetId="1">'Rekap D.1.3 Vytápění'!#REF!</definedName>
    <definedName name="Dodavka">#REF!</definedName>
    <definedName name="Dodavka0" localSheetId="0">'[1]Položky'!#REF!</definedName>
    <definedName name="Dodavka0" localSheetId="1">'[1]Položky'!#REF!</definedName>
    <definedName name="Dodavka0">'[1]Položky'!#REF!</definedName>
    <definedName name="e">'[1]Položky'!#REF!</definedName>
    <definedName name="ea">'[1]Položky'!#REF!</definedName>
    <definedName name="ee">#REF!</definedName>
    <definedName name="eeee">'[1]Položky'!#REF!</definedName>
    <definedName name="HSV" localSheetId="0">#REF!</definedName>
    <definedName name="HSV" localSheetId="1">'Rekap D.1.3 Vytápění'!#REF!</definedName>
    <definedName name="HSV">#REF!</definedName>
    <definedName name="HSV0" localSheetId="0">'[1]Položky'!#REF!</definedName>
    <definedName name="HSV0" localSheetId="1">'[1]Položky'!#REF!</definedName>
    <definedName name="HSV0">'[1]Položky'!#REF!</definedName>
    <definedName name="HZS" localSheetId="0">#REF!</definedName>
    <definedName name="HZS" localSheetId="1">'Rekap D.1.3 Vytápění'!#REF!</definedName>
    <definedName name="HZS">#REF!</definedName>
    <definedName name="HZS0" localSheetId="0">'[1]Položky'!#REF!</definedName>
    <definedName name="HZS0" localSheetId="1">'[1]Položky'!#REF!</definedName>
    <definedName name="HZS0">'[1]Položky'!#REF!</definedName>
    <definedName name="JKSO" localSheetId="0">'KL-D.1.3 Vytápění'!$F$6</definedName>
    <definedName name="JKSO">#REF!</definedName>
    <definedName name="MJ" localSheetId="0">'KL-D.1.3 Vytápění'!$G$6</definedName>
    <definedName name="MJ">#REF!</definedName>
    <definedName name="Mont" localSheetId="0">#REF!</definedName>
    <definedName name="Mont" localSheetId="1">'Rekap D.1.3 Vytápění'!#REF!</definedName>
    <definedName name="Mont">#REF!</definedName>
    <definedName name="Montaz0" localSheetId="0">'[1]Položky'!#REF!</definedName>
    <definedName name="Montaz0" localSheetId="1">'[1]Položky'!#REF!</definedName>
    <definedName name="Montaz0">'[1]Položky'!#REF!</definedName>
    <definedName name="NazevDilu" localSheetId="0">#REF!</definedName>
    <definedName name="NazevDilu" localSheetId="1">'Rekap D.1.3 Vytápění'!#REF!</definedName>
    <definedName name="NazevDilu">#REF!</definedName>
    <definedName name="nazevobjektu" localSheetId="0">'KL-D.1.3 Vytápění'!#REF!</definedName>
    <definedName name="nazevobjektu" localSheetId="1">'[1]Krycí list'!$C$4</definedName>
    <definedName name="nazevobjektu">#REF!</definedName>
    <definedName name="nazevstavby" localSheetId="0">'KL-D.1.3 Vytápění'!$C$8</definedName>
    <definedName name="nazevstavby" localSheetId="1">'[1]Krycí list'!$C$6</definedName>
    <definedName name="nazevstavby">#REF!</definedName>
    <definedName name="_xlnm.Print_Titles" localSheetId="2">'Položky D.1.3 Vytápění'!$1:$2</definedName>
    <definedName name="Objednatel" localSheetId="0">'KL-D.1.3 Vytápění'!$C$11</definedName>
    <definedName name="Objednatel">#REF!</definedName>
    <definedName name="PocetMJ" localSheetId="0">'KL-D.1.3 Vytápění'!$G$9</definedName>
    <definedName name="PocetMJ" localSheetId="1">'[1]Krycí list'!$G$7</definedName>
    <definedName name="PocetMJ">#REF!</definedName>
    <definedName name="Poznamka" localSheetId="0">'KL-D.1.3 Vytápění'!$B$44</definedName>
    <definedName name="Poznamka">#REF!</definedName>
    <definedName name="Projektant" localSheetId="0">'KL-D.1.3 Vytápění'!$C$9</definedName>
    <definedName name="Projektant">#REF!</definedName>
    <definedName name="PSV">'[1]Rekapitulace'!$F$11</definedName>
    <definedName name="PSV0" localSheetId="0">'[1]Položky'!#REF!</definedName>
    <definedName name="PSV0" localSheetId="1">'[1]Položky'!#REF!</definedName>
    <definedName name="PSV0">'[1]Položky'!#REF!</definedName>
    <definedName name="s">'[1]Položky'!#REF!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'[1]Položky'!#REF!</definedName>
    <definedName name="Typ" localSheetId="1">'[1]Položky'!#REF!</definedName>
    <definedName name="Typ">'[1]Položky'!#REF!</definedName>
    <definedName name="VRN" localSheetId="0">'[1]Rekapitulace'!#REF!</definedName>
    <definedName name="VRN" localSheetId="1">'[1]Rekapitulace'!#REF!</definedName>
    <definedName name="VRN">'[1]Rekapitulace'!#REF!</definedName>
    <definedName name="VRNKc" localSheetId="0">'[1]Rekapitulace'!#REF!</definedName>
    <definedName name="VRNKc" localSheetId="1">'[1]Rekapitulace'!#REF!</definedName>
    <definedName name="VRNKc">'[1]Rekapitulace'!#REF!</definedName>
    <definedName name="VRNnazev" localSheetId="0">'[1]Rekapitulace'!#REF!</definedName>
    <definedName name="VRNnazev" localSheetId="1">'[1]Rekapitulace'!#REF!</definedName>
    <definedName name="VRNnazev">'[1]Rekapitulace'!#REF!</definedName>
    <definedName name="VRNproc" localSheetId="0">'[1]Rekapitulace'!#REF!</definedName>
    <definedName name="VRNproc" localSheetId="1">'[1]Rekapitulace'!#REF!</definedName>
    <definedName name="VRNproc">'[1]Rekapitulace'!#REF!</definedName>
    <definedName name="VRNzakl" localSheetId="0">'[1]Rekapitulace'!#REF!</definedName>
    <definedName name="VRNzakl" localSheetId="1">'[1]Rekapitulace'!#REF!</definedName>
    <definedName name="VRNzakl">'[1]Rekapitulace'!#REF!</definedName>
    <definedName name="Zakazka" localSheetId="0">'KL-D.1.3 Vytápění'!#REF!</definedName>
    <definedName name="Zakazka" localSheetId="1">#REF!</definedName>
    <definedName name="Zakazka">#REF!</definedName>
    <definedName name="Zaklad22" localSheetId="0">'KL-D.1.3 Vytápění'!$F$23</definedName>
    <definedName name="Zaklad22">#REF!</definedName>
    <definedName name="Zaklad5" localSheetId="0">'KL-D.1.3 Vytápění'!$F$21</definedName>
    <definedName name="Zaklad5">#REF!</definedName>
    <definedName name="Zhotovitel" localSheetId="0">'KL-D.1.3 Vytápění'!#REF!</definedName>
    <definedName name="Zhotovitel" localSheetId="1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<sst xmlns="http://schemas.openxmlformats.org/spreadsheetml/2006/main" count="487" uniqueCount="259">
  <si>
    <t>ks</t>
  </si>
  <si>
    <t>m</t>
  </si>
  <si>
    <t>HZS</t>
  </si>
  <si>
    <t>HZS - celkem</t>
  </si>
  <si>
    <t>kpl</t>
  </si>
  <si>
    <t>Pořad. číslo</t>
  </si>
  <si>
    <t>Dodávky a montáže zařízení: 
Popis položky</t>
  </si>
  <si>
    <t>H1</t>
  </si>
  <si>
    <t>H2</t>
  </si>
  <si>
    <t>H3</t>
  </si>
  <si>
    <t>H4</t>
  </si>
  <si>
    <t>soubor</t>
  </si>
  <si>
    <t>KRYCÍ LIST ROZPOČTU</t>
  </si>
  <si>
    <t>Stavba :</t>
  </si>
  <si>
    <t>Objednatel :</t>
  </si>
  <si>
    <t>Zakázkové číslo :</t>
  </si>
  <si>
    <t>Vypracoval</t>
  </si>
  <si>
    <t>Datum :</t>
  </si>
  <si>
    <t>Podpis:</t>
  </si>
  <si>
    <t>Základ pro DPH</t>
  </si>
  <si>
    <t>%  činí :</t>
  </si>
  <si>
    <t>DPH</t>
  </si>
  <si>
    <t>Rozpočet byl zpracován jako orientační s cenami dostupnými projekční firmě.</t>
  </si>
  <si>
    <t>Ing. Jan Henzl</t>
  </si>
  <si>
    <t>Stavba:</t>
  </si>
  <si>
    <t>Objednatel:</t>
  </si>
  <si>
    <t>Zhotovitel:</t>
  </si>
  <si>
    <t>Datum:</t>
  </si>
  <si>
    <t>Projektant:</t>
  </si>
  <si>
    <t>Zpracoval:</t>
  </si>
  <si>
    <t>TERMING, spol. s r.o.</t>
  </si>
  <si>
    <t>KÓD</t>
  </si>
  <si>
    <t>ZAKÁZKA</t>
  </si>
  <si>
    <t>CENA BEZ DPH</t>
  </si>
  <si>
    <t>DPH SNÍŽENÉ</t>
  </si>
  <si>
    <t>DPH ZÁKLADNÍ</t>
  </si>
  <si>
    <t>CENA S DPH</t>
  </si>
  <si>
    <t>CELKEM:</t>
  </si>
  <si>
    <t>Rozpočtové náklady celkem</t>
  </si>
  <si>
    <t>CENA s DPH CELKEM</t>
  </si>
  <si>
    <t>Poznámky:</t>
  </si>
  <si>
    <t>Objekt:</t>
  </si>
  <si>
    <t>REKAPITULACE OBJEKTU:</t>
  </si>
  <si>
    <t>MJ</t>
  </si>
  <si>
    <t>cena / MJ</t>
  </si>
  <si>
    <t>celkem (Kč)</t>
  </si>
  <si>
    <t>D+M</t>
  </si>
  <si>
    <t>Dodáv. /montáž</t>
  </si>
  <si>
    <t>M</t>
  </si>
  <si>
    <t>Mno žství</t>
  </si>
  <si>
    <t>Výpočet ceny z ceny dodávky</t>
  </si>
  <si>
    <t>Montáž  procent</t>
  </si>
  <si>
    <t>Cena montáže</t>
  </si>
  <si>
    <t>Cena D+M</t>
  </si>
  <si>
    <t>Mendelova univerzita v Brně, Školní lesní podnik Masarykův les Křtiny, 679 05 Křtiny 175</t>
  </si>
  <si>
    <t>komplet</t>
  </si>
  <si>
    <t>Tlaková expanzní nádoba objem 25 litrů/6bar</t>
  </si>
  <si>
    <t xml:space="preserve"> 1.1</t>
  </si>
  <si>
    <t>733. Rozvod potrubí</t>
  </si>
  <si>
    <t>Trubky měděné polotvrdé včetně lisovacích měděných tvarovek a uložení</t>
  </si>
  <si>
    <t>733.1</t>
  </si>
  <si>
    <t>733.2</t>
  </si>
  <si>
    <t>733.3</t>
  </si>
  <si>
    <t>Pomocný, kotvící a spojovací materiál, uložení.</t>
  </si>
  <si>
    <t>733. Rozvod potrubí - celkem</t>
  </si>
  <si>
    <t>15x1</t>
  </si>
  <si>
    <t>18x1</t>
  </si>
  <si>
    <t>28x1</t>
  </si>
  <si>
    <t>733.4</t>
  </si>
  <si>
    <t>Potrubí</t>
  </si>
  <si>
    <t>734. Armatury</t>
  </si>
  <si>
    <t>Armatury pro připojení otopných těles:</t>
  </si>
  <si>
    <t>734.1</t>
  </si>
  <si>
    <t>Termostatický ventil přímý DN 15</t>
  </si>
  <si>
    <t>734.2</t>
  </si>
  <si>
    <t>Regulační uzavíratelné šroubení přímé DN 15</t>
  </si>
  <si>
    <t>734.3</t>
  </si>
  <si>
    <t>svěrné šroubení pro Cu potrubí pr. 15 mm</t>
  </si>
  <si>
    <t>Žebříky budou připojeny na otopnou soustavu pomocí:</t>
  </si>
  <si>
    <t>734.4</t>
  </si>
  <si>
    <t>734.5</t>
  </si>
  <si>
    <t>734.6</t>
  </si>
  <si>
    <t>734.7</t>
  </si>
  <si>
    <t>Termostatická hlavice</t>
  </si>
  <si>
    <t>Kulový kohout</t>
  </si>
  <si>
    <t>734.8</t>
  </si>
  <si>
    <t>DN 20</t>
  </si>
  <si>
    <t>734.9</t>
  </si>
  <si>
    <t>DN 25</t>
  </si>
  <si>
    <t>734.10</t>
  </si>
  <si>
    <t>734.11</t>
  </si>
  <si>
    <t>Filtr DN 25</t>
  </si>
  <si>
    <t>734.12</t>
  </si>
  <si>
    <t>Automatický odvzdušňovací ventil</t>
  </si>
  <si>
    <t>734.13</t>
  </si>
  <si>
    <t>Vypouštěcí kohout DN 15</t>
  </si>
  <si>
    <t>734.14</t>
  </si>
  <si>
    <t>Tlakoměr rozsah 0 - 0,4 MPa s jímkou</t>
  </si>
  <si>
    <t>734.15</t>
  </si>
  <si>
    <t>Teploměr rozsah 0 - 100 °C</t>
  </si>
  <si>
    <t>734. Armatury - celkem</t>
  </si>
  <si>
    <t>Armatury</t>
  </si>
  <si>
    <t>735. Otopná tělesa</t>
  </si>
  <si>
    <t>735.1</t>
  </si>
  <si>
    <t>735.2</t>
  </si>
  <si>
    <t>735.3</t>
  </si>
  <si>
    <t>735.4</t>
  </si>
  <si>
    <t>735.5</t>
  </si>
  <si>
    <t>735. Otopná tělesa - celkem</t>
  </si>
  <si>
    <t>Otopné trubkové žebříky - bílá barva</t>
  </si>
  <si>
    <t>spodní krajové připojení ze stěny</t>
  </si>
  <si>
    <t xml:space="preserve">Žebřík 1820x600 </t>
  </si>
  <si>
    <t>Elektrická topná rohož</t>
  </si>
  <si>
    <t>Otopná tělesa</t>
  </si>
  <si>
    <t>713. Tepelné izolace</t>
  </si>
  <si>
    <t>Návlečné trubice  - izolace měděných rozvodů</t>
  </si>
  <si>
    <t>713.1</t>
  </si>
  <si>
    <t>713.2</t>
  </si>
  <si>
    <t>713.3</t>
  </si>
  <si>
    <t>713. Tepelné izolace -celkem</t>
  </si>
  <si>
    <t>Izolace d18/20 mm pro Cu 18.1</t>
  </si>
  <si>
    <t>Izolace d28/20 mm pro Cu 28.1</t>
  </si>
  <si>
    <t>Tepelné izolace</t>
  </si>
  <si>
    <t>H5</t>
  </si>
  <si>
    <t>ZAREGULOVÁNÍ SOUSTAVY</t>
  </si>
  <si>
    <t>TOPNÁ ZKOUŠKA</t>
  </si>
  <si>
    <t>hod</t>
  </si>
  <si>
    <t>KOMPLEXNÍ ZKOUŠKY, REVIZE, ZAŠKOLENÍ</t>
  </si>
  <si>
    <t>Stavební výpomoc (zhotovení prostupů, sekání drážek, zapravení po instalaci)</t>
  </si>
  <si>
    <t>D1</t>
  </si>
  <si>
    <t>D2</t>
  </si>
  <si>
    <t>D3</t>
  </si>
  <si>
    <t>D4</t>
  </si>
  <si>
    <t>D5</t>
  </si>
  <si>
    <t>D6</t>
  </si>
  <si>
    <t>D7</t>
  </si>
  <si>
    <t>D8</t>
  </si>
  <si>
    <t>DEMONTÁŽE-celkem</t>
  </si>
  <si>
    <t>Součástí všech demontáží je i odvoz a ekologická likvidace</t>
  </si>
  <si>
    <t>Dem</t>
  </si>
  <si>
    <t>Demontáže</t>
  </si>
  <si>
    <t>800. HZS</t>
  </si>
  <si>
    <t>900. DEMONTÁŽE</t>
  </si>
  <si>
    <t xml:space="preserve">Rekonstrukce objektu Resselovy hájenky, (bez hospodářského objektu) v katastrálním území Kanice </t>
  </si>
  <si>
    <t>D.1.3 VYTÁPĚNÍ</t>
  </si>
  <si>
    <t>16-112</t>
  </si>
  <si>
    <t>Propláchnutí, napuštění, vypuštění a opětovné napuštění topného systému</t>
  </si>
  <si>
    <t>Otopná desková tělesa typu Ventil Kompakt - bílá barva</t>
  </si>
  <si>
    <t>spodní pravé připojení ze stěny</t>
  </si>
  <si>
    <t>10-050050-60</t>
  </si>
  <si>
    <t>21-060050-60</t>
  </si>
  <si>
    <t>21-060140-60</t>
  </si>
  <si>
    <t>22-060080-60</t>
  </si>
  <si>
    <t>22-060090-60</t>
  </si>
  <si>
    <t>22-060140-60</t>
  </si>
  <si>
    <t>735.6</t>
  </si>
  <si>
    <t>735.7</t>
  </si>
  <si>
    <t>735.8</t>
  </si>
  <si>
    <t>735.9</t>
  </si>
  <si>
    <t>Topná rohož: plocha 4,0 m2,  výkon 100 W/m2</t>
  </si>
  <si>
    <t>celkový výkon 400W</t>
  </si>
  <si>
    <t>Termostat dotykový snímající teplotu prostoru i podlahy</t>
  </si>
  <si>
    <t>Tělesa Ventil Kompakt budou připojeny na otopnou soustavu pomocí:</t>
  </si>
  <si>
    <t>Připojovací H šroubení s vypouštěním rohové</t>
  </si>
  <si>
    <t>DN 32</t>
  </si>
  <si>
    <t>Zpětná klapka DN 20</t>
  </si>
  <si>
    <t>Filtr DN 20</t>
  </si>
  <si>
    <t>734.16</t>
  </si>
  <si>
    <t>733.5</t>
  </si>
  <si>
    <t>35x1</t>
  </si>
  <si>
    <t>733.6</t>
  </si>
  <si>
    <t>713.4</t>
  </si>
  <si>
    <t>713.5</t>
  </si>
  <si>
    <t>Izolace d35/20 mm pro Cu 35.1</t>
  </si>
  <si>
    <t>Izolace d22/20 mm pro Cu 22.1</t>
  </si>
  <si>
    <t>Izolace d15/15 mm pro Cu 15.1</t>
  </si>
  <si>
    <t>Otevřená expanzní nádoba 0,5x0,5x0,4m</t>
  </si>
  <si>
    <t>Čerpadlo topného systému Grundfos UPS 25-40</t>
  </si>
  <si>
    <t>Čtyřcestný směšovač bez pohonu G1"</t>
  </si>
  <si>
    <t>Všechny armatury uzavírací, vypouštěcí, bezpečnostní na potrubí topné vody u kotle a u zásobníku TV</t>
  </si>
  <si>
    <t>Otopná tělesa článková litinová  včetně připojovacích armatur-radiátorových kohoutů</t>
  </si>
  <si>
    <t>10 ČL.-200/1000</t>
  </si>
  <si>
    <t>40 ČL.-200/500</t>
  </si>
  <si>
    <t>37 ČL.-200/500</t>
  </si>
  <si>
    <t>7 ČL.-200/1000</t>
  </si>
  <si>
    <t>30 ČL.-200/500</t>
  </si>
  <si>
    <t>D5.1</t>
  </si>
  <si>
    <t>D5.2</t>
  </si>
  <si>
    <t>D5.3</t>
  </si>
  <si>
    <t>D5.4</t>
  </si>
  <si>
    <t>D5.5</t>
  </si>
  <si>
    <t>Otopná tělesa desková  včetně připojovacích armatur-radiátorových kohoutů, ventilů</t>
  </si>
  <si>
    <t>D6.1</t>
  </si>
  <si>
    <t>D6.2</t>
  </si>
  <si>
    <t>20-6180-5</t>
  </si>
  <si>
    <t>10-5050-5</t>
  </si>
  <si>
    <t>Otopný trubkový žebřík 500x1200 včetně připojovacích armatur</t>
  </si>
  <si>
    <t>Potrubní rozvody topné vody - ocelové svařované u kotle a po objektu k tělesům a k ohřívači TV. Rozvody vedeny volně pod stropem 1.PP a dále volně kolem stěn - dimenze DN10 - DN50. Rozvody v 1.PP včetně tepelné izolace. Celkem 135 metrů potrubí. Včetně závěsů.</t>
  </si>
  <si>
    <t>732. Strojovny</t>
  </si>
  <si>
    <t>732. Strojovny celkem</t>
  </si>
  <si>
    <t xml:space="preserve">Bezpečnostní pojistná skupina v rozsahu: pojistný ventil 3,0bary, manometr 0÷4bary, aut. odvzdušňovací ventil </t>
  </si>
  <si>
    <t>Čtyřcestný směšovač-provedení závitové, kvs=6,0, G1", servopohon 24V</t>
  </si>
  <si>
    <t>Čerpadlo oběhové elektronické: M=0,7 m3/hod, dp=25kpa, energetická třída A, 18W/230V - okruh vytápění domu, čerpadlo zálohované UPS zdrojem (UPS zdroj je dodávkou profese elektroinstalace)</t>
  </si>
  <si>
    <t>Čerpadlo oběhové elektronické: M=0,7 m3/hod, dp=20kpa, energetická třída A, 18W/230V - okruh ohřevu TV</t>
  </si>
  <si>
    <t>Regulace</t>
  </si>
  <si>
    <t>M1</t>
  </si>
  <si>
    <t>M4</t>
  </si>
  <si>
    <t>M5</t>
  </si>
  <si>
    <t>M6</t>
  </si>
  <si>
    <t>M7</t>
  </si>
  <si>
    <t xml:space="preserve">Týdenní regulátor topného systému s ekvitermní funkcí a hlídáním teploty zpátečky do kotle </t>
  </si>
  <si>
    <t>Příložné čidlo teploty topné vody</t>
  </si>
  <si>
    <t>Venkovní teplotní čidlo-vnější sonda</t>
  </si>
  <si>
    <t>Dálkové ovládání - termostat - propojen s regulátorem čtyřcestného ventilu, v případě provozu krbových kamen bude termostat vypnut</t>
  </si>
  <si>
    <t>Termostat pro spuštění čerpadla TV</t>
  </si>
  <si>
    <t>Kabeláž  je součást dodávky profese Elektroinstalace.</t>
  </si>
  <si>
    <t>Regulátory, čidla a termostaty jsou dodávkou profese Vytápění</t>
  </si>
  <si>
    <t>větrací mřížka ve dveřích pro přívod spalovacího vzduchu, (min. rozměry 400x250mm) osazena ve spodní části dveří</t>
  </si>
  <si>
    <t>Protidešťová žaluzie-větrací otvor pro přívod spalovacího vzduchu, (min. rozměry 400x250mm) osazena ve stávajícím okenním otvoru</t>
  </si>
  <si>
    <t>Strojovny</t>
  </si>
  <si>
    <t>Legenda:</t>
  </si>
  <si>
    <t>Zelené buňky se vyplňují, ostatní se počítá automaticky</t>
  </si>
  <si>
    <t>Zpracovatel:</t>
  </si>
  <si>
    <t>D.1.3.107 a D.1.3.109</t>
  </si>
  <si>
    <t>Mezisoučet: 1</t>
  </si>
  <si>
    <t>D.1.3.107</t>
  </si>
  <si>
    <t>D.1.3.106 a D.1.3.109</t>
  </si>
  <si>
    <t>D.1.3.106</t>
  </si>
  <si>
    <t>D.1.3.106 ÷ 109</t>
  </si>
  <si>
    <t>Mezisoučet: (2*44)*1,05</t>
  </si>
  <si>
    <t>22x1</t>
  </si>
  <si>
    <t>Mezisoučet: (2*16)*1,05</t>
  </si>
  <si>
    <t>Mezisoučet: (2*15,5)*1,05</t>
  </si>
  <si>
    <t>Mezisoučet: (2*4,5)*1,05</t>
  </si>
  <si>
    <t>Mezisoučet: (2*2)*1,05</t>
  </si>
  <si>
    <t>D.1.3.107 ÷ 109</t>
  </si>
  <si>
    <t>Mezisoučet: 12</t>
  </si>
  <si>
    <t>Mezisoučet: 2*12</t>
  </si>
  <si>
    <t>Mezisoučet: 2*1</t>
  </si>
  <si>
    <t>Mezisoučet: 12+1</t>
  </si>
  <si>
    <t>Mezisoučet: 3</t>
  </si>
  <si>
    <t>Mezisoučet: 4</t>
  </si>
  <si>
    <t>Mezisoučet: 2</t>
  </si>
  <si>
    <t>Mezisoučet: 6</t>
  </si>
  <si>
    <t>Mezisoučet: 8</t>
  </si>
  <si>
    <t>Mezisoučet: 5</t>
  </si>
  <si>
    <t>Náklady na zaregulování soustavy</t>
  </si>
  <si>
    <t>Náklady na topnou zkoušku</t>
  </si>
  <si>
    <t>Náklady na komplexní zkoušky, revize a zaškolení</t>
  </si>
  <si>
    <t>Náklady na propláchnutí, napuštění, vypuštění a opětovné napuštění topného systému</t>
  </si>
  <si>
    <t>Náklady na stavební výpomoc (zhotovení prostupů, sekání drážek, zapravení po instalaci)</t>
  </si>
  <si>
    <t>D.1.3.105</t>
  </si>
  <si>
    <t>D.1.3.103</t>
  </si>
  <si>
    <t>D.1.3.104 a 105</t>
  </si>
  <si>
    <t>Mezisoučet: 1+1</t>
  </si>
  <si>
    <t>D.1.3.104 a 103</t>
  </si>
  <si>
    <t>D.1.3.104</t>
  </si>
  <si>
    <t>Náklady na Potrubní rozvody topné vody - ocelové svařované u kotle a po objektu k tělesům a k ohřívači TV. Rozvody vedeny volně pod stropem 1.PP a dále volně kolem stěn - dimenze DN10 - DN50. Rozvody v 1.PP včetně tepelné izolace. Celkem 135 metrů potrubí. Včetně závěsů.</t>
  </si>
  <si>
    <t>D.1.3.103 ÷ 105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</si>
</sst>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-405]d\.\ mmmm\ yyyy"/>
    <numFmt numFmtId="170" formatCode="dd/mm/yy"/>
    <numFmt numFmtId="171" formatCode="#,##0.00\ &quot;Kč&quot;"/>
    <numFmt numFmtId="172" formatCode="0.0"/>
  </numFmts>
  <fonts count="57">
    <font>
      <sz val="10"/>
      <name val="Arial CE"/>
      <family val="0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u val="single"/>
      <sz val="9"/>
      <name val="Arial CE"/>
      <family val="0"/>
    </font>
    <font>
      <b/>
      <u val="single"/>
      <sz val="9"/>
      <name val="Arial CE"/>
      <family val="0"/>
    </font>
    <font>
      <b/>
      <i/>
      <sz val="8"/>
      <name val="Arial CE"/>
      <family val="2"/>
    </font>
    <font>
      <b/>
      <u val="single"/>
      <sz val="8"/>
      <name val="Arial CE"/>
      <family val="0"/>
    </font>
    <font>
      <u val="single"/>
      <sz val="8"/>
      <name val="Arial CE"/>
      <family val="2"/>
    </font>
    <font>
      <sz val="8"/>
      <name val="Arial"/>
      <family val="2"/>
    </font>
    <font>
      <b/>
      <i/>
      <u val="single"/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" fontId="9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3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horizontal="left" vertical="top"/>
    </xf>
    <xf numFmtId="0" fontId="9" fillId="0" borderId="19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14" fontId="9" fillId="0" borderId="17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3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0" fillId="0" borderId="0" xfId="0" applyNumberFormat="1" applyFill="1" applyBorder="1" applyAlignment="1">
      <alignment horizontal="right" vertical="top"/>
    </xf>
    <xf numFmtId="168" fontId="0" fillId="0" borderId="0" xfId="0" applyNumberForma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8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170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7" xfId="0" applyNumberFormat="1" applyFill="1" applyBorder="1" applyAlignment="1">
      <alignment horizontal="right" vertical="top"/>
    </xf>
    <xf numFmtId="168" fontId="0" fillId="0" borderId="17" xfId="0" applyNumberForma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NumberFormat="1" applyFill="1" applyBorder="1" applyAlignment="1">
      <alignment horizontal="right" vertical="top"/>
    </xf>
    <xf numFmtId="168" fontId="0" fillId="0" borderId="21" xfId="0" applyNumberForma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8" fontId="6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8" fontId="3" fillId="0" borderId="2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12" fillId="0" borderId="18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/>
    </xf>
    <xf numFmtId="3" fontId="9" fillId="0" borderId="25" xfId="0" applyNumberFormat="1" applyFont="1" applyBorder="1" applyAlignment="1">
      <alignment vertical="top"/>
    </xf>
    <xf numFmtId="3" fontId="9" fillId="0" borderId="26" xfId="0" applyNumberFormat="1" applyFont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vertical="top"/>
    </xf>
    <xf numFmtId="3" fontId="9" fillId="0" borderId="28" xfId="0" applyNumberFormat="1" applyFont="1" applyBorder="1" applyAlignment="1">
      <alignment vertical="top"/>
    </xf>
    <xf numFmtId="3" fontId="9" fillId="0" borderId="29" xfId="0" applyNumberFormat="1" applyFont="1" applyBorder="1" applyAlignment="1">
      <alignment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vertical="top"/>
    </xf>
    <xf numFmtId="3" fontId="9" fillId="0" borderId="31" xfId="0" applyNumberFormat="1" applyFont="1" applyBorder="1" applyAlignment="1">
      <alignment vertical="top"/>
    </xf>
    <xf numFmtId="3" fontId="9" fillId="0" borderId="32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8" fillId="0" borderId="33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3" fontId="8" fillId="0" borderId="33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vertical="top" wrapText="1"/>
    </xf>
    <xf numFmtId="3" fontId="8" fillId="0" borderId="34" xfId="0" applyNumberFormat="1" applyFont="1" applyFill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3" fontId="8" fillId="33" borderId="33" xfId="0" applyNumberFormat="1" applyFont="1" applyFill="1" applyBorder="1" applyAlignment="1">
      <alignment vertical="top" wrapText="1"/>
    </xf>
    <xf numFmtId="3" fontId="8" fillId="33" borderId="0" xfId="0" applyNumberFormat="1" applyFont="1" applyFill="1" applyAlignment="1">
      <alignment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left" vertical="top"/>
    </xf>
    <xf numFmtId="3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vertical="top" wrapText="1"/>
    </xf>
    <xf numFmtId="3" fontId="8" fillId="0" borderId="34" xfId="0" applyNumberFormat="1" applyFont="1" applyBorder="1" applyAlignment="1">
      <alignment horizontal="center" vertical="top" wrapText="1"/>
    </xf>
    <xf numFmtId="3" fontId="8" fillId="0" borderId="34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33" borderId="35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3" fontId="11" fillId="0" borderId="34" xfId="0" applyNumberFormat="1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vertical="top" wrapText="1"/>
    </xf>
    <xf numFmtId="3" fontId="11" fillId="0" borderId="34" xfId="0" applyNumberFormat="1" applyFont="1" applyFill="1" applyBorder="1" applyAlignment="1">
      <alignment vertical="top" wrapText="1"/>
    </xf>
    <xf numFmtId="3" fontId="8" fillId="0" borderId="0" xfId="0" applyNumberFormat="1" applyFont="1" applyAlignment="1">
      <alignment horizontal="left" vertical="top" wrapText="1"/>
    </xf>
    <xf numFmtId="0" fontId="18" fillId="0" borderId="0" xfId="47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 horizontal="left" vertical="top" wrapText="1"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 applyProtection="1">
      <alignment vertical="top"/>
      <protection locked="0"/>
    </xf>
    <xf numFmtId="0" fontId="9" fillId="33" borderId="21" xfId="0" applyFont="1" applyFill="1" applyBorder="1" applyAlignment="1" applyProtection="1">
      <alignment vertical="top"/>
      <protection locked="0"/>
    </xf>
    <xf numFmtId="0" fontId="9" fillId="33" borderId="21" xfId="0" applyFont="1" applyFill="1" applyBorder="1" applyAlignment="1" applyProtection="1">
      <alignment horizontal="left" vertical="top"/>
      <protection locked="0"/>
    </xf>
    <xf numFmtId="0" fontId="8" fillId="0" borderId="3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5" fillId="0" borderId="34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1" fillId="0" borderId="34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/>
    </xf>
    <xf numFmtId="3" fontId="8" fillId="33" borderId="0" xfId="0" applyNumberFormat="1" applyFont="1" applyFill="1" applyBorder="1" applyAlignment="1" applyProtection="1">
      <alignment vertical="top" wrapText="1"/>
      <protection locked="0"/>
    </xf>
    <xf numFmtId="3" fontId="8" fillId="33" borderId="34" xfId="0" applyNumberFormat="1" applyFont="1" applyFill="1" applyBorder="1" applyAlignment="1" applyProtection="1">
      <alignment vertical="top" wrapText="1"/>
      <protection locked="0"/>
    </xf>
    <xf numFmtId="3" fontId="8" fillId="33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6" fillId="0" borderId="0" xfId="0" applyFont="1" applyFill="1" applyAlignment="1">
      <alignment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56" fillId="0" borderId="34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pecifikaceU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Ostatn&#237;\0_Pom&#367;cky%20&#250;t\Pom&#367;cky%202014\Rozpo&#269;et\ZT_PP_DS_Plze&#328;_140903_roz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D.1.4.1</v>
          </cell>
          <cell r="C4" t="str">
            <v>ZDRAVOTNĚ TECHNICKÉ INSTALACE</v>
          </cell>
        </row>
        <row r="6">
          <cell r="C6" t="str">
            <v>Novostavba domova seniorů PLZEŇ</v>
          </cell>
        </row>
        <row r="7">
          <cell r="G7">
            <v>0</v>
          </cell>
        </row>
      </sheetData>
      <sheetData sheetId="1">
        <row r="11">
          <cell r="F11">
            <v>4845266.7861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.375" style="35" customWidth="1"/>
    <col min="2" max="2" width="10.75390625" style="35" customWidth="1"/>
    <col min="3" max="3" width="15.875" style="35" customWidth="1"/>
    <col min="4" max="4" width="14.625" style="35" customWidth="1"/>
    <col min="5" max="5" width="13.625" style="35" customWidth="1"/>
    <col min="6" max="6" width="16.625" style="35" customWidth="1"/>
    <col min="7" max="7" width="15.25390625" style="35" customWidth="1"/>
    <col min="8" max="16384" width="9.125" style="35" customWidth="1"/>
  </cols>
  <sheetData>
    <row r="1" spans="1:7" ht="18">
      <c r="A1" s="38" t="s">
        <v>12</v>
      </c>
      <c r="B1" s="39"/>
      <c r="C1" s="39"/>
      <c r="D1" s="39"/>
      <c r="E1" s="39"/>
      <c r="F1" s="39"/>
      <c r="G1" s="39"/>
    </row>
    <row r="4" spans="1:7" ht="12.75">
      <c r="A4" s="34"/>
      <c r="B4" s="34"/>
      <c r="C4" s="40"/>
      <c r="E4" s="34"/>
      <c r="F4" s="34"/>
      <c r="G4" s="34"/>
    </row>
    <row r="5" spans="1:10" ht="12.75">
      <c r="A5" s="31" t="s">
        <v>41</v>
      </c>
      <c r="B5" s="34"/>
      <c r="C5" s="40" t="s">
        <v>144</v>
      </c>
      <c r="E5" s="34"/>
      <c r="F5" s="34"/>
      <c r="G5" s="31"/>
      <c r="H5" s="31"/>
      <c r="I5" s="34"/>
      <c r="J5" s="40"/>
    </row>
    <row r="6" spans="1:10" ht="12.75">
      <c r="A6" s="41"/>
      <c r="B6" s="42"/>
      <c r="C6" s="34"/>
      <c r="E6" s="34"/>
      <c r="F6" s="34"/>
      <c r="G6" s="41"/>
      <c r="H6" s="41"/>
      <c r="I6" s="42"/>
      <c r="J6" s="34"/>
    </row>
    <row r="7" spans="1:10" ht="27.75" customHeight="1">
      <c r="A7" s="34" t="s">
        <v>13</v>
      </c>
      <c r="B7" s="34"/>
      <c r="C7" s="187" t="s">
        <v>143</v>
      </c>
      <c r="D7" s="187"/>
      <c r="E7" s="187"/>
      <c r="F7" s="187"/>
      <c r="G7" s="34"/>
      <c r="H7" s="34"/>
      <c r="I7" s="34"/>
      <c r="J7" s="31"/>
    </row>
    <row r="8" spans="1:10" ht="12.75">
      <c r="A8" s="41"/>
      <c r="B8" s="43"/>
      <c r="C8" s="44"/>
      <c r="D8" s="34"/>
      <c r="E8" s="34"/>
      <c r="F8" s="45"/>
      <c r="G8" s="41"/>
      <c r="H8" s="41"/>
      <c r="I8" s="43"/>
      <c r="J8" s="44"/>
    </row>
    <row r="9" spans="1:10" ht="12.75">
      <c r="A9" s="31" t="s">
        <v>222</v>
      </c>
      <c r="B9" s="34"/>
      <c r="C9" s="170"/>
      <c r="D9" s="34"/>
      <c r="E9" s="34"/>
      <c r="F9" s="34"/>
      <c r="G9" s="34"/>
      <c r="H9" s="34"/>
      <c r="I9" s="34"/>
      <c r="J9" s="34"/>
    </row>
    <row r="10" spans="1:10" ht="12.75">
      <c r="A10" s="34"/>
      <c r="B10" s="34"/>
      <c r="C10" s="59"/>
      <c r="D10" s="59"/>
      <c r="E10" s="34"/>
      <c r="F10" s="34"/>
      <c r="G10" s="34"/>
      <c r="H10" s="34"/>
      <c r="I10" s="34"/>
      <c r="J10" s="59"/>
    </row>
    <row r="11" spans="1:10" ht="12.75">
      <c r="A11" s="34" t="s">
        <v>14</v>
      </c>
      <c r="B11" s="34"/>
      <c r="C11" s="31" t="s">
        <v>54</v>
      </c>
      <c r="D11" s="34"/>
      <c r="E11" s="34"/>
      <c r="F11" s="34"/>
      <c r="G11" s="34"/>
      <c r="H11" s="34"/>
      <c r="I11" s="34"/>
      <c r="J11" s="31"/>
    </row>
    <row r="12" spans="1:10" ht="12.7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>
      <c r="A13" s="34" t="s">
        <v>15</v>
      </c>
      <c r="B13" s="46"/>
      <c r="C13" s="48" t="s">
        <v>145</v>
      </c>
      <c r="D13" s="32"/>
      <c r="E13" s="31"/>
      <c r="F13" s="31"/>
      <c r="G13" s="34"/>
      <c r="H13" s="34"/>
      <c r="I13" s="46"/>
      <c r="J13" s="48"/>
    </row>
    <row r="14" spans="1:10" ht="12.75">
      <c r="A14" s="34"/>
      <c r="B14" s="46"/>
      <c r="C14" s="46"/>
      <c r="D14" s="32"/>
      <c r="E14" s="31"/>
      <c r="F14" s="31"/>
      <c r="G14" s="34"/>
      <c r="H14" s="34"/>
      <c r="I14" s="46"/>
      <c r="J14" s="46"/>
    </row>
    <row r="15" spans="1:10" ht="12.75">
      <c r="A15" s="48" t="s">
        <v>17</v>
      </c>
      <c r="C15" s="84">
        <v>42500</v>
      </c>
      <c r="D15" s="32"/>
      <c r="E15" s="31"/>
      <c r="F15" s="31"/>
      <c r="G15" s="48"/>
      <c r="H15" s="48"/>
      <c r="J15" s="84"/>
    </row>
    <row r="18" spans="1:7" ht="13.5" thickBot="1">
      <c r="A18" s="47"/>
      <c r="B18" s="48"/>
      <c r="C18" s="49"/>
      <c r="D18" s="50"/>
      <c r="E18" s="49"/>
      <c r="F18" s="49"/>
      <c r="G18" s="49"/>
    </row>
    <row r="19" spans="1:7" s="83" customFormat="1" ht="30" customHeight="1" thickBot="1">
      <c r="A19" s="76" t="s">
        <v>38</v>
      </c>
      <c r="B19" s="77"/>
      <c r="C19" s="78"/>
      <c r="D19" s="79"/>
      <c r="E19" s="80"/>
      <c r="F19" s="81">
        <f>'Rekap D.1.3 Vytápění'!C35</f>
        <v>0</v>
      </c>
      <c r="G19" s="82"/>
    </row>
    <row r="20" spans="1:7" ht="13.5" thickBot="1">
      <c r="A20" s="31"/>
      <c r="B20" s="31"/>
      <c r="C20" s="33"/>
      <c r="D20" s="31"/>
      <c r="E20" s="33"/>
      <c r="F20" s="31"/>
      <c r="G20" s="33"/>
    </row>
    <row r="21" spans="1:7" ht="12.75">
      <c r="A21" s="61" t="s">
        <v>19</v>
      </c>
      <c r="B21" s="62"/>
      <c r="C21" s="63">
        <v>21</v>
      </c>
      <c r="D21" s="62" t="s">
        <v>20</v>
      </c>
      <c r="E21" s="62"/>
      <c r="F21" s="64">
        <f>F19</f>
        <v>0</v>
      </c>
      <c r="G21" s="65"/>
    </row>
    <row r="22" spans="1:7" ht="12.75">
      <c r="A22" s="66" t="s">
        <v>21</v>
      </c>
      <c r="B22" s="31"/>
      <c r="C22" s="51">
        <v>21</v>
      </c>
      <c r="D22" s="31" t="s">
        <v>20</v>
      </c>
      <c r="E22" s="31"/>
      <c r="F22" s="52">
        <f>Zaklad5*0.21</f>
        <v>0</v>
      </c>
      <c r="G22" s="67"/>
    </row>
    <row r="23" spans="1:7" ht="12.75">
      <c r="A23" s="66" t="s">
        <v>19</v>
      </c>
      <c r="B23" s="31"/>
      <c r="C23" s="51">
        <v>15</v>
      </c>
      <c r="D23" s="31" t="s">
        <v>20</v>
      </c>
      <c r="E23" s="31"/>
      <c r="F23" s="52">
        <v>0</v>
      </c>
      <c r="G23" s="67"/>
    </row>
    <row r="24" spans="1:7" ht="13.5" thickBot="1">
      <c r="A24" s="68" t="s">
        <v>21</v>
      </c>
      <c r="B24" s="60"/>
      <c r="C24" s="69">
        <v>15</v>
      </c>
      <c r="D24" s="60" t="s">
        <v>20</v>
      </c>
      <c r="E24" s="60"/>
      <c r="F24" s="70">
        <f>Zaklad22*0.15</f>
        <v>0</v>
      </c>
      <c r="G24" s="71"/>
    </row>
    <row r="25" spans="1:7" s="36" customFormat="1" ht="35.25" customHeight="1" thickBot="1">
      <c r="A25" s="72" t="s">
        <v>39</v>
      </c>
      <c r="B25" s="73"/>
      <c r="C25" s="73"/>
      <c r="D25" s="73"/>
      <c r="E25" s="73"/>
      <c r="F25" s="74">
        <f>SUM(F21:F24)</f>
        <v>0</v>
      </c>
      <c r="G25" s="75"/>
    </row>
    <row r="26" spans="1:7" s="55" customFormat="1" ht="15.75">
      <c r="A26" s="53"/>
      <c r="B26" s="53"/>
      <c r="C26" s="53"/>
      <c r="D26" s="53"/>
      <c r="E26" s="53"/>
      <c r="F26" s="54"/>
      <c r="G26" s="53"/>
    </row>
    <row r="27" spans="1:7" s="55" customFormat="1" ht="15.75">
      <c r="A27" s="53"/>
      <c r="B27" s="53"/>
      <c r="C27" s="53"/>
      <c r="D27" s="53"/>
      <c r="E27" s="53"/>
      <c r="F27" s="54"/>
      <c r="G27" s="53"/>
    </row>
    <row r="28" spans="1:7" s="55" customFormat="1" ht="15.75">
      <c r="A28" s="58" t="s">
        <v>220</v>
      </c>
      <c r="B28" s="53"/>
      <c r="C28" s="53"/>
      <c r="D28" s="53"/>
      <c r="E28" s="53"/>
      <c r="F28" s="54"/>
      <c r="G28" s="53"/>
    </row>
    <row r="29" spans="1:7" s="55" customFormat="1" ht="15.75">
      <c r="A29" s="169"/>
      <c r="B29" s="31" t="s">
        <v>221</v>
      </c>
      <c r="C29" s="53"/>
      <c r="D29" s="53"/>
      <c r="E29" s="53"/>
      <c r="F29" s="54"/>
      <c r="G29" s="53"/>
    </row>
    <row r="30" spans="1:7" s="55" customFormat="1" ht="15.75">
      <c r="A30" s="53"/>
      <c r="B30" s="53"/>
      <c r="C30" s="53"/>
      <c r="D30" s="53"/>
      <c r="E30" s="53"/>
      <c r="F30" s="54"/>
      <c r="G30" s="53"/>
    </row>
    <row r="31" spans="1:7" s="55" customFormat="1" ht="15.75">
      <c r="A31" s="53"/>
      <c r="B31" s="53"/>
      <c r="C31" s="53"/>
      <c r="D31" s="53"/>
      <c r="E31" s="53"/>
      <c r="F31" s="54"/>
      <c r="G31" s="53"/>
    </row>
    <row r="32" spans="1:7" s="55" customFormat="1" ht="15.75">
      <c r="A32" s="53"/>
      <c r="B32" s="53"/>
      <c r="C32" s="53"/>
      <c r="D32" s="53"/>
      <c r="E32" s="53"/>
      <c r="F32" s="54"/>
      <c r="G32" s="53"/>
    </row>
    <row r="33" spans="1:7" s="55" customFormat="1" ht="15.75">
      <c r="A33" s="53"/>
      <c r="B33" s="53"/>
      <c r="C33" s="53"/>
      <c r="D33" s="53"/>
      <c r="E33" s="53"/>
      <c r="F33" s="54"/>
      <c r="G33" s="53"/>
    </row>
    <row r="34" spans="1:7" s="55" customFormat="1" ht="15.75">
      <c r="A34" s="53"/>
      <c r="B34" s="53"/>
      <c r="C34" s="53"/>
      <c r="D34" s="53"/>
      <c r="E34" s="53"/>
      <c r="F34" s="54"/>
      <c r="G34" s="53"/>
    </row>
    <row r="35" spans="1:4" s="55" customFormat="1" ht="15.75">
      <c r="A35" s="31" t="s">
        <v>16</v>
      </c>
      <c r="B35" s="31"/>
      <c r="C35" s="48" t="s">
        <v>23</v>
      </c>
      <c r="D35" s="53"/>
    </row>
    <row r="36" spans="1:7" s="55" customFormat="1" ht="15.75">
      <c r="A36" s="31"/>
      <c r="B36" s="56"/>
      <c r="C36" s="86"/>
      <c r="D36" s="53"/>
      <c r="E36" s="53"/>
      <c r="F36" s="53"/>
      <c r="G36" s="53"/>
    </row>
    <row r="37" spans="1:7" s="55" customFormat="1" ht="15.75">
      <c r="A37" s="31" t="s">
        <v>18</v>
      </c>
      <c r="B37" s="57"/>
      <c r="C37" s="85"/>
      <c r="D37" s="53"/>
      <c r="E37" s="53"/>
      <c r="F37" s="53"/>
      <c r="G37" s="53"/>
    </row>
    <row r="38" spans="4:7" s="55" customFormat="1" ht="15.75">
      <c r="D38" s="31"/>
      <c r="E38" s="31"/>
      <c r="F38" s="31"/>
      <c r="G38" s="31"/>
    </row>
    <row r="39" spans="4:7" s="55" customFormat="1" ht="15.75">
      <c r="D39" s="31"/>
      <c r="E39" s="31"/>
      <c r="F39" s="31"/>
      <c r="G39" s="31"/>
    </row>
    <row r="40" spans="1:7" s="55" customFormat="1" ht="15.75">
      <c r="A40" s="31"/>
      <c r="B40" s="57"/>
      <c r="C40" s="31"/>
      <c r="D40" s="31"/>
      <c r="E40" s="31"/>
      <c r="F40" s="31"/>
      <c r="G40" s="31"/>
    </row>
    <row r="41" spans="1:7" s="55" customFormat="1" ht="15.75">
      <c r="A41" s="31"/>
      <c r="B41" s="57"/>
      <c r="C41" s="31"/>
      <c r="D41" s="31"/>
      <c r="E41" s="31"/>
      <c r="F41" s="31"/>
      <c r="G41" s="31"/>
    </row>
    <row r="42" spans="1:7" s="55" customFormat="1" ht="15.75">
      <c r="A42" s="31"/>
      <c r="B42" s="57"/>
      <c r="C42" s="31"/>
      <c r="D42" s="31"/>
      <c r="E42" s="31"/>
      <c r="F42" s="31"/>
      <c r="G42" s="31"/>
    </row>
    <row r="43" spans="1:7" ht="12.75">
      <c r="A43" s="58" t="s">
        <v>40</v>
      </c>
      <c r="B43" s="58"/>
      <c r="C43" s="31"/>
      <c r="D43" s="31"/>
      <c r="E43" s="31"/>
      <c r="F43" s="31"/>
      <c r="G43" s="31"/>
    </row>
    <row r="44" spans="1:7" ht="12.75">
      <c r="A44" s="31" t="s">
        <v>22</v>
      </c>
      <c r="B44" s="31"/>
      <c r="C44" s="37"/>
      <c r="D44" s="37"/>
      <c r="E44" s="37"/>
      <c r="F44" s="37"/>
      <c r="G44" s="37"/>
    </row>
    <row r="45" spans="1:7" ht="12.75">
      <c r="A45" s="31"/>
      <c r="B45" s="37"/>
      <c r="C45" s="37"/>
      <c r="D45" s="37"/>
      <c r="E45" s="37"/>
      <c r="F45" s="37"/>
      <c r="G45" s="37"/>
    </row>
    <row r="46" spans="1:7" ht="12.75">
      <c r="A46" s="31"/>
      <c r="B46" s="37"/>
      <c r="C46" s="37"/>
      <c r="D46" s="37"/>
      <c r="E46" s="37"/>
      <c r="F46" s="37"/>
      <c r="G46" s="37"/>
    </row>
    <row r="47" spans="1:7" ht="12.75">
      <c r="A47" s="31"/>
      <c r="B47" s="37"/>
      <c r="C47" s="37"/>
      <c r="D47" s="37"/>
      <c r="E47" s="37"/>
      <c r="F47" s="37"/>
      <c r="G47" s="37"/>
    </row>
    <row r="48" spans="1:7" ht="12.75">
      <c r="A48" s="31"/>
      <c r="B48" s="37"/>
      <c r="C48" s="37"/>
      <c r="D48" s="37"/>
      <c r="E48" s="37"/>
      <c r="F48" s="37"/>
      <c r="G48" s="37"/>
    </row>
    <row r="49" spans="1:7" ht="12.75">
      <c r="A49" s="31"/>
      <c r="B49" s="37"/>
      <c r="C49" s="37"/>
      <c r="D49" s="37"/>
      <c r="E49" s="37"/>
      <c r="F49" s="37"/>
      <c r="G49" s="37"/>
    </row>
    <row r="50" spans="1:7" ht="12.75">
      <c r="A50" s="31"/>
      <c r="B50" s="37"/>
      <c r="C50" s="37"/>
      <c r="D50" s="37"/>
      <c r="E50" s="37"/>
      <c r="F50" s="37"/>
      <c r="G50" s="37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</sheetData>
  <sheetProtection password="CDD4" sheet="1"/>
  <mergeCells count="3">
    <mergeCell ref="B51:G51"/>
    <mergeCell ref="B52:G52"/>
    <mergeCell ref="C7:F7"/>
  </mergeCells>
  <printOptions/>
  <pageMargins left="0.5905511811023623" right="0.3937007874015748" top="0.65" bottom="0.36" header="0.5118110236220472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39"/>
  <sheetViews>
    <sheetView workbookViewId="0" topLeftCell="A13">
      <selection activeCell="A38" sqref="A38:B39"/>
    </sheetView>
  </sheetViews>
  <sheetFormatPr defaultColWidth="9.00390625" defaultRowHeight="12.75"/>
  <cols>
    <col min="1" max="1" width="9.375" style="3" customWidth="1"/>
    <col min="2" max="2" width="40.125" style="3" customWidth="1"/>
    <col min="3" max="6" width="11.25390625" style="3" customWidth="1"/>
    <col min="7" max="7" width="11.00390625" style="3" customWidth="1"/>
    <col min="8" max="8" width="9.00390625" style="3" customWidth="1"/>
    <col min="9" max="9" width="9.125" style="3" customWidth="1"/>
    <col min="10" max="16384" width="9.125" style="3" customWidth="1"/>
  </cols>
  <sheetData>
    <row r="1" ht="12.75" thickBot="1"/>
    <row r="2" spans="1:2" ht="15.75" thickBot="1">
      <c r="A2" s="13" t="s">
        <v>42</v>
      </c>
      <c r="B2" s="14"/>
    </row>
    <row r="3" ht="12.75" thickBot="1"/>
    <row r="4" spans="1:6" ht="36">
      <c r="A4" s="16" t="s">
        <v>24</v>
      </c>
      <c r="B4" s="26" t="str">
        <f>'KL-D.1.3 Vytápění'!C7</f>
        <v>Rekonstrukce objektu Resselovy hájenky, (bez hospodářského objektu) v katastrálním území Kanice </v>
      </c>
      <c r="C4" s="17"/>
      <c r="D4" s="16" t="s">
        <v>27</v>
      </c>
      <c r="E4" s="27">
        <f>'KL-D.1.3 Vytápění'!C15</f>
        <v>42500</v>
      </c>
      <c r="F4" s="15"/>
    </row>
    <row r="5" spans="1:6" ht="12">
      <c r="A5" s="87" t="s">
        <v>41</v>
      </c>
      <c r="B5" s="88" t="str">
        <f>'KL-D.1.3 Vytápění'!C5</f>
        <v>D.1.3 VYTÁPĚNÍ</v>
      </c>
      <c r="C5" s="9"/>
      <c r="D5" s="18"/>
      <c r="E5" s="20"/>
      <c r="F5" s="21"/>
    </row>
    <row r="6" spans="1:6" ht="12">
      <c r="A6" s="18"/>
      <c r="B6" s="19"/>
      <c r="C6" s="9"/>
      <c r="D6" s="18"/>
      <c r="E6" s="20"/>
      <c r="F6" s="21"/>
    </row>
    <row r="7" spans="1:6" ht="24">
      <c r="A7" s="18" t="s">
        <v>25</v>
      </c>
      <c r="B7" s="19" t="str">
        <f>'KL-D.1.3 Vytápění'!Objednatel</f>
        <v>Mendelova univerzita v Brně, Školní lesní podnik Masarykův les Křtiny, 679 05 Křtiny 175</v>
      </c>
      <c r="C7" s="9"/>
      <c r="D7" s="18" t="s">
        <v>28</v>
      </c>
      <c r="E7" s="22" t="s">
        <v>30</v>
      </c>
      <c r="F7" s="21"/>
    </row>
    <row r="8" spans="1:6" ht="12">
      <c r="A8" s="18"/>
      <c r="B8" s="19"/>
      <c r="C8" s="9"/>
      <c r="D8" s="18"/>
      <c r="E8" s="22"/>
      <c r="F8" s="21"/>
    </row>
    <row r="9" spans="1:6" ht="12.75" thickBot="1">
      <c r="A9" s="23" t="s">
        <v>26</v>
      </c>
      <c r="B9" s="171"/>
      <c r="C9" s="24"/>
      <c r="D9" s="23" t="s">
        <v>29</v>
      </c>
      <c r="E9" s="172"/>
      <c r="F9" s="25"/>
    </row>
    <row r="12" spans="1:9" ht="12.75" thickBot="1">
      <c r="A12" s="4"/>
      <c r="B12" s="4"/>
      <c r="C12" s="4"/>
      <c r="D12" s="4"/>
      <c r="E12" s="4"/>
      <c r="F12" s="4"/>
      <c r="G12" s="4"/>
      <c r="H12" s="4"/>
      <c r="I12" s="4"/>
    </row>
    <row r="13" spans="1:9" s="2" customFormat="1" ht="24.75" thickBot="1">
      <c r="A13" s="10" t="s">
        <v>31</v>
      </c>
      <c r="B13" s="11" t="s">
        <v>32</v>
      </c>
      <c r="C13" s="11" t="s">
        <v>33</v>
      </c>
      <c r="D13" s="11" t="s">
        <v>34</v>
      </c>
      <c r="E13" s="11" t="s">
        <v>35</v>
      </c>
      <c r="F13" s="12" t="s">
        <v>36</v>
      </c>
      <c r="G13" s="1"/>
      <c r="H13" s="1"/>
      <c r="I13" s="1"/>
    </row>
    <row r="14" spans="1:9" ht="12.75" thickBot="1">
      <c r="A14" s="4"/>
      <c r="B14" s="4"/>
      <c r="C14" s="4"/>
      <c r="D14" s="4"/>
      <c r="E14" s="4"/>
      <c r="F14" s="5"/>
      <c r="G14" s="6"/>
      <c r="H14" s="6"/>
      <c r="I14" s="6"/>
    </row>
    <row r="15" spans="1:9" s="9" customFormat="1" ht="36">
      <c r="A15" s="89"/>
      <c r="B15" s="121" t="str">
        <f>B4</f>
        <v>Rekonstrukce objektu Resselovy hájenky, (bez hospodářského objektu) v katastrálním území Kanice </v>
      </c>
      <c r="C15" s="90"/>
      <c r="D15" s="90"/>
      <c r="E15" s="90"/>
      <c r="F15" s="91"/>
      <c r="G15" s="100"/>
      <c r="H15" s="100"/>
      <c r="I15" s="100"/>
    </row>
    <row r="16" spans="1:9" s="9" customFormat="1" ht="12">
      <c r="A16" s="92">
        <v>732</v>
      </c>
      <c r="B16" s="122" t="s">
        <v>219</v>
      </c>
      <c r="C16" s="94">
        <f>'Položky D.1.3 Vytápění'!G45</f>
        <v>0</v>
      </c>
      <c r="D16" s="94">
        <v>0</v>
      </c>
      <c r="E16" s="94">
        <f>C16*0.21</f>
        <v>0</v>
      </c>
      <c r="F16" s="95">
        <f>C16+D16+E16</f>
        <v>0</v>
      </c>
      <c r="G16" s="100"/>
      <c r="H16" s="100"/>
      <c r="I16" s="100"/>
    </row>
    <row r="17" spans="1:9" s="9" customFormat="1" ht="12">
      <c r="A17" s="92">
        <v>733</v>
      </c>
      <c r="B17" s="93" t="s">
        <v>69</v>
      </c>
      <c r="C17" s="94">
        <f>'Položky D.1.3 Vytápění'!G68</f>
        <v>0</v>
      </c>
      <c r="D17" s="94">
        <v>0</v>
      </c>
      <c r="E17" s="94">
        <f>C17*0.21</f>
        <v>0</v>
      </c>
      <c r="F17" s="95">
        <f>C17+D17+E17</f>
        <v>0</v>
      </c>
      <c r="G17" s="100"/>
      <c r="H17" s="100"/>
      <c r="I17" s="100"/>
    </row>
    <row r="18" spans="1:9" s="9" customFormat="1" ht="12">
      <c r="A18" s="92">
        <v>734</v>
      </c>
      <c r="B18" s="93" t="s">
        <v>101</v>
      </c>
      <c r="C18" s="94">
        <f>'Položky D.1.3 Vytápění'!G127</f>
        <v>0</v>
      </c>
      <c r="D18" s="94">
        <v>0</v>
      </c>
      <c r="E18" s="94">
        <f>C18*0.21</f>
        <v>0</v>
      </c>
      <c r="F18" s="95">
        <f>C18+D18+E18</f>
        <v>0</v>
      </c>
      <c r="G18" s="100"/>
      <c r="H18" s="100"/>
      <c r="I18" s="100"/>
    </row>
    <row r="19" spans="1:9" s="9" customFormat="1" ht="12">
      <c r="A19" s="92">
        <v>735</v>
      </c>
      <c r="B19" s="93" t="s">
        <v>113</v>
      </c>
      <c r="C19" s="94">
        <f>'Položky D.1.3 Vytápění'!G167</f>
        <v>0</v>
      </c>
      <c r="D19" s="94">
        <v>0</v>
      </c>
      <c r="E19" s="94">
        <f>C19*0.21</f>
        <v>0</v>
      </c>
      <c r="F19" s="95">
        <f>C19+D19+E19</f>
        <v>0</v>
      </c>
      <c r="G19" s="100"/>
      <c r="H19" s="100"/>
      <c r="I19" s="100"/>
    </row>
    <row r="20" spans="1:9" s="9" customFormat="1" ht="12">
      <c r="A20" s="92">
        <v>713</v>
      </c>
      <c r="B20" s="93" t="s">
        <v>122</v>
      </c>
      <c r="C20" s="94">
        <f>'Položky D.1.3 Vytápění'!G188</f>
        <v>0</v>
      </c>
      <c r="D20" s="94">
        <v>0</v>
      </c>
      <c r="E20" s="94">
        <f>C20*0.21</f>
        <v>0</v>
      </c>
      <c r="F20" s="95">
        <f>C20+D20+E20</f>
        <v>0</v>
      </c>
      <c r="G20" s="100"/>
      <c r="H20" s="100"/>
      <c r="I20" s="100"/>
    </row>
    <row r="21" spans="1:9" s="9" customFormat="1" ht="12">
      <c r="A21" s="92"/>
      <c r="B21" s="122"/>
      <c r="C21" s="94"/>
      <c r="D21" s="94"/>
      <c r="E21" s="94"/>
      <c r="F21" s="95"/>
      <c r="G21" s="100"/>
      <c r="H21" s="100"/>
      <c r="I21" s="100"/>
    </row>
    <row r="22" spans="1:9" s="9" customFormat="1" ht="12">
      <c r="A22" s="92">
        <v>800</v>
      </c>
      <c r="B22" s="122" t="s">
        <v>2</v>
      </c>
      <c r="C22" s="94">
        <f>'Položky D.1.3 Vytápění'!G203</f>
        <v>0</v>
      </c>
      <c r="D22" s="94">
        <v>0</v>
      </c>
      <c r="E22" s="94">
        <f>C22*0.21</f>
        <v>0</v>
      </c>
      <c r="F22" s="95">
        <f>C22+D22+E22</f>
        <v>0</v>
      </c>
      <c r="G22" s="100"/>
      <c r="H22" s="100"/>
      <c r="I22" s="100"/>
    </row>
    <row r="23" spans="1:9" s="9" customFormat="1" ht="12">
      <c r="A23" s="92">
        <v>900</v>
      </c>
      <c r="B23" s="122" t="s">
        <v>140</v>
      </c>
      <c r="C23" s="94">
        <f>'Položky D.1.3 Vytápění'!G251</f>
        <v>0</v>
      </c>
      <c r="D23" s="94">
        <v>0</v>
      </c>
      <c r="E23" s="94">
        <f>C23*0.21</f>
        <v>0</v>
      </c>
      <c r="F23" s="95">
        <f>C23+D23+E23</f>
        <v>0</v>
      </c>
      <c r="G23" s="100"/>
      <c r="H23" s="100"/>
      <c r="I23" s="100"/>
    </row>
    <row r="24" spans="1:9" s="9" customFormat="1" ht="12">
      <c r="A24" s="92"/>
      <c r="B24" s="122"/>
      <c r="C24" s="94"/>
      <c r="D24" s="94"/>
      <c r="E24" s="94"/>
      <c r="F24" s="95"/>
      <c r="G24" s="100"/>
      <c r="H24" s="100"/>
      <c r="I24" s="100"/>
    </row>
    <row r="25" spans="1:9" s="9" customFormat="1" ht="12">
      <c r="A25" s="92"/>
      <c r="B25" s="122"/>
      <c r="C25" s="94"/>
      <c r="D25" s="94"/>
      <c r="E25" s="94"/>
      <c r="F25" s="95"/>
      <c r="G25" s="100"/>
      <c r="H25" s="100"/>
      <c r="I25" s="100"/>
    </row>
    <row r="26" spans="1:9" s="9" customFormat="1" ht="12">
      <c r="A26" s="92"/>
      <c r="B26" s="122"/>
      <c r="C26" s="94"/>
      <c r="D26" s="94"/>
      <c r="E26" s="94"/>
      <c r="F26" s="95"/>
      <c r="G26" s="100"/>
      <c r="H26" s="100"/>
      <c r="I26" s="100"/>
    </row>
    <row r="27" spans="1:9" s="9" customFormat="1" ht="12">
      <c r="A27" s="92"/>
      <c r="B27" s="122"/>
      <c r="C27" s="94"/>
      <c r="D27" s="94"/>
      <c r="E27" s="94"/>
      <c r="F27" s="95"/>
      <c r="G27" s="100"/>
      <c r="H27" s="100"/>
      <c r="I27" s="100"/>
    </row>
    <row r="28" spans="1:9" s="9" customFormat="1" ht="12">
      <c r="A28" s="92"/>
      <c r="B28" s="122"/>
      <c r="C28" s="94"/>
      <c r="D28" s="94"/>
      <c r="E28" s="94"/>
      <c r="F28" s="95"/>
      <c r="G28" s="100"/>
      <c r="H28" s="100"/>
      <c r="I28" s="100"/>
    </row>
    <row r="29" spans="1:9" s="9" customFormat="1" ht="12">
      <c r="A29" s="92"/>
      <c r="B29" s="122"/>
      <c r="C29" s="94"/>
      <c r="D29" s="94"/>
      <c r="E29" s="94"/>
      <c r="F29" s="95"/>
      <c r="G29" s="100"/>
      <c r="H29" s="100"/>
      <c r="I29" s="100"/>
    </row>
    <row r="30" spans="1:9" s="9" customFormat="1" ht="12">
      <c r="A30" s="92"/>
      <c r="B30" s="122"/>
      <c r="C30" s="94"/>
      <c r="D30" s="94"/>
      <c r="E30" s="94"/>
      <c r="F30" s="95"/>
      <c r="G30" s="100"/>
      <c r="H30" s="100"/>
      <c r="I30" s="100"/>
    </row>
    <row r="31" spans="1:9" s="9" customFormat="1" ht="12">
      <c r="A31" s="92"/>
      <c r="B31" s="93"/>
      <c r="C31" s="94"/>
      <c r="D31" s="94"/>
      <c r="E31" s="94"/>
      <c r="F31" s="95"/>
      <c r="G31" s="100"/>
      <c r="H31" s="100"/>
      <c r="I31" s="100"/>
    </row>
    <row r="32" spans="1:9" s="9" customFormat="1" ht="12">
      <c r="A32" s="92"/>
      <c r="B32" s="93"/>
      <c r="C32" s="94"/>
      <c r="D32" s="94"/>
      <c r="E32" s="94"/>
      <c r="F32" s="95"/>
      <c r="G32" s="100"/>
      <c r="H32" s="100"/>
      <c r="I32" s="100"/>
    </row>
    <row r="33" spans="1:9" s="9" customFormat="1" ht="12.75" thickBot="1">
      <c r="A33" s="96"/>
      <c r="B33" s="97"/>
      <c r="C33" s="98"/>
      <c r="D33" s="98"/>
      <c r="E33" s="98"/>
      <c r="F33" s="99"/>
      <c r="G33" s="100"/>
      <c r="H33" s="100"/>
      <c r="I33" s="100"/>
    </row>
    <row r="34" spans="1:9" ht="12">
      <c r="A34" s="28"/>
      <c r="C34" s="7"/>
      <c r="D34" s="7"/>
      <c r="E34" s="7"/>
      <c r="F34" s="7"/>
      <c r="G34" s="8"/>
      <c r="H34" s="8"/>
      <c r="I34" s="8"/>
    </row>
    <row r="35" spans="1:9" ht="12">
      <c r="A35" s="28"/>
      <c r="B35" s="29" t="s">
        <v>37</v>
      </c>
      <c r="C35" s="30">
        <f>SUM(C15:C34)</f>
        <v>0</v>
      </c>
      <c r="D35" s="30">
        <f>SUM(D15:D34)</f>
        <v>0</v>
      </c>
      <c r="E35" s="30">
        <f>SUM(E15:E34)</f>
        <v>0</v>
      </c>
      <c r="F35" s="30">
        <f>SUM(F15:F34)</f>
        <v>0</v>
      </c>
      <c r="G35" s="8"/>
      <c r="H35" s="8"/>
      <c r="I35" s="8"/>
    </row>
    <row r="36" spans="1:9" ht="12">
      <c r="A36" s="28"/>
      <c r="B36" s="29"/>
      <c r="C36" s="30"/>
      <c r="D36" s="30"/>
      <c r="E36" s="30"/>
      <c r="F36" s="30"/>
      <c r="G36" s="8"/>
      <c r="H36" s="8"/>
      <c r="I36" s="8"/>
    </row>
    <row r="37" spans="1:9" ht="12">
      <c r="A37" s="28"/>
      <c r="F37" s="7"/>
      <c r="G37" s="8"/>
      <c r="H37" s="8"/>
      <c r="I37" s="8"/>
    </row>
    <row r="38" spans="1:9" ht="15.75">
      <c r="A38" s="58" t="s">
        <v>220</v>
      </c>
      <c r="B38" s="53"/>
      <c r="F38" s="7"/>
      <c r="G38" s="8"/>
      <c r="H38" s="8"/>
      <c r="I38" s="8"/>
    </row>
    <row r="39" spans="1:9" ht="15.75">
      <c r="A39" s="169"/>
      <c r="B39" s="31" t="s">
        <v>221</v>
      </c>
      <c r="F39" s="7"/>
      <c r="G39" s="8"/>
      <c r="H39" s="8"/>
      <c r="I39" s="8"/>
    </row>
  </sheetData>
  <sheetProtection password="CDD4" sheet="1"/>
  <printOptions/>
  <pageMargins left="0.53" right="0.3937007874015748" top="0.6" bottom="0.6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1"/>
  <sheetViews>
    <sheetView zoomScale="115" zoomScaleNormal="115" zoomScalePageLayoutView="0" workbookViewId="0" topLeftCell="A1">
      <pane ySplit="1365" topLeftCell="A1" activePane="bottomLeft" state="split"/>
      <selection pane="topLeft" activeCell="H1" sqref="H1:M16384"/>
      <selection pane="bottomLeft" activeCell="A1" sqref="A1"/>
    </sheetView>
  </sheetViews>
  <sheetFormatPr defaultColWidth="9.00390625" defaultRowHeight="12.75"/>
  <cols>
    <col min="1" max="1" width="6.375" style="110" customWidth="1"/>
    <col min="2" max="2" width="6.25390625" style="111" customWidth="1"/>
    <col min="3" max="3" width="49.25390625" style="103" customWidth="1"/>
    <col min="4" max="4" width="7.625" style="111" customWidth="1"/>
    <col min="5" max="5" width="6.25390625" style="111" customWidth="1"/>
    <col min="6" max="7" width="8.75390625" style="105" customWidth="1"/>
    <col min="8" max="8" width="11.875" style="103" customWidth="1"/>
    <col min="9" max="9" width="14.00390625" style="124" hidden="1" customWidth="1"/>
    <col min="10" max="10" width="6.875" style="126" hidden="1" customWidth="1"/>
    <col min="11" max="12" width="8.75390625" style="124" hidden="1" customWidth="1"/>
    <col min="13" max="16384" width="9.125" style="103" customWidth="1"/>
  </cols>
  <sheetData>
    <row r="1" spans="1:12" s="129" customFormat="1" ht="34.5" thickBot="1">
      <c r="A1" s="138" t="s">
        <v>5</v>
      </c>
      <c r="B1" s="117" t="s">
        <v>47</v>
      </c>
      <c r="C1" s="129" t="s">
        <v>6</v>
      </c>
      <c r="D1" s="139" t="s">
        <v>43</v>
      </c>
      <c r="E1" s="139" t="s">
        <v>49</v>
      </c>
      <c r="F1" s="139" t="s">
        <v>44</v>
      </c>
      <c r="G1" s="139" t="s">
        <v>45</v>
      </c>
      <c r="I1" s="140" t="s">
        <v>50</v>
      </c>
      <c r="J1" s="140" t="s">
        <v>51</v>
      </c>
      <c r="K1" s="140" t="s">
        <v>52</v>
      </c>
      <c r="L1" s="140" t="s">
        <v>53</v>
      </c>
    </row>
    <row r="2" spans="1:12" s="102" customFormat="1" ht="12" thickTop="1">
      <c r="A2" s="112"/>
      <c r="B2" s="114"/>
      <c r="C2" s="101"/>
      <c r="D2" s="114"/>
      <c r="E2" s="114"/>
      <c r="F2" s="104"/>
      <c r="G2" s="104"/>
      <c r="I2" s="123"/>
      <c r="J2" s="125"/>
      <c r="K2" s="123"/>
      <c r="L2" s="123"/>
    </row>
    <row r="3" spans="1:12" s="102" customFormat="1" ht="11.25">
      <c r="A3" s="149" t="s">
        <v>198</v>
      </c>
      <c r="B3" s="132"/>
      <c r="C3" s="133"/>
      <c r="D3" s="132"/>
      <c r="E3" s="132"/>
      <c r="F3" s="120"/>
      <c r="G3" s="120"/>
      <c r="I3" s="141"/>
      <c r="J3" s="142"/>
      <c r="K3" s="141"/>
      <c r="L3" s="141"/>
    </row>
    <row r="4" spans="1:12" s="102" customFormat="1" ht="11.25">
      <c r="A4" s="146"/>
      <c r="B4" s="117"/>
      <c r="C4" s="129"/>
      <c r="D4" s="117"/>
      <c r="E4" s="117"/>
      <c r="F4" s="143"/>
      <c r="G4" s="130"/>
      <c r="I4" s="141"/>
      <c r="J4" s="142"/>
      <c r="K4" s="141"/>
      <c r="L4" s="141"/>
    </row>
    <row r="5" spans="1:12" s="102" customFormat="1" ht="22.5">
      <c r="A5" s="117" t="s">
        <v>57</v>
      </c>
      <c r="B5" s="115" t="s">
        <v>46</v>
      </c>
      <c r="C5" s="103" t="s">
        <v>200</v>
      </c>
      <c r="D5" s="117">
        <v>1</v>
      </c>
      <c r="E5" s="117" t="s">
        <v>0</v>
      </c>
      <c r="F5" s="182"/>
      <c r="G5" s="130">
        <f>D5*F5</f>
        <v>0</v>
      </c>
      <c r="I5" s="141"/>
      <c r="J5" s="142"/>
      <c r="K5" s="141"/>
      <c r="L5" s="141"/>
    </row>
    <row r="6" spans="1:12" s="102" customFormat="1" ht="11.25">
      <c r="A6" s="117"/>
      <c r="B6" s="115"/>
      <c r="C6" s="188" t="s">
        <v>226</v>
      </c>
      <c r="D6" s="117"/>
      <c r="E6" s="117"/>
      <c r="F6" s="182"/>
      <c r="G6" s="130"/>
      <c r="I6" s="141"/>
      <c r="J6" s="142"/>
      <c r="K6" s="141"/>
      <c r="L6" s="141"/>
    </row>
    <row r="7" spans="1:12" s="102" customFormat="1" ht="11.25">
      <c r="A7" s="117"/>
      <c r="B7" s="115"/>
      <c r="C7" s="188" t="s">
        <v>224</v>
      </c>
      <c r="D7" s="117"/>
      <c r="E7" s="117"/>
      <c r="F7" s="182"/>
      <c r="G7" s="130"/>
      <c r="I7" s="141"/>
      <c r="J7" s="142"/>
      <c r="K7" s="141"/>
      <c r="L7" s="141"/>
    </row>
    <row r="8" spans="1:12" s="102" customFormat="1" ht="11.25">
      <c r="A8" s="117">
        <v>4</v>
      </c>
      <c r="B8" s="115" t="s">
        <v>46</v>
      </c>
      <c r="C8" s="129" t="s">
        <v>56</v>
      </c>
      <c r="D8" s="117">
        <v>1</v>
      </c>
      <c r="E8" s="117" t="s">
        <v>0</v>
      </c>
      <c r="F8" s="182"/>
      <c r="G8" s="130">
        <f>D8*F8</f>
        <v>0</v>
      </c>
      <c r="I8" s="141"/>
      <c r="J8" s="142"/>
      <c r="K8" s="141"/>
      <c r="L8" s="141"/>
    </row>
    <row r="9" spans="1:12" s="102" customFormat="1" ht="11.25">
      <c r="A9" s="117"/>
      <c r="B9" s="115"/>
      <c r="C9" s="188" t="s">
        <v>226</v>
      </c>
      <c r="D9" s="117"/>
      <c r="E9" s="117"/>
      <c r="F9" s="182"/>
      <c r="G9" s="130"/>
      <c r="I9" s="141"/>
      <c r="J9" s="142"/>
      <c r="K9" s="141"/>
      <c r="L9" s="141"/>
    </row>
    <row r="10" spans="1:12" s="102" customFormat="1" ht="11.25">
      <c r="A10" s="117"/>
      <c r="B10" s="115"/>
      <c r="C10" s="188" t="s">
        <v>224</v>
      </c>
      <c r="D10" s="117"/>
      <c r="E10" s="117"/>
      <c r="F10" s="182"/>
      <c r="G10" s="130"/>
      <c r="I10" s="141"/>
      <c r="J10" s="142"/>
      <c r="K10" s="141"/>
      <c r="L10" s="141"/>
    </row>
    <row r="11" spans="1:12" s="102" customFormat="1" ht="11.25">
      <c r="A11" s="117">
        <v>5</v>
      </c>
      <c r="B11" s="115" t="s">
        <v>46</v>
      </c>
      <c r="C11" s="102" t="s">
        <v>201</v>
      </c>
      <c r="D11" s="117">
        <v>1</v>
      </c>
      <c r="E11" s="117" t="s">
        <v>0</v>
      </c>
      <c r="F11" s="182"/>
      <c r="G11" s="130">
        <f>D11*F11</f>
        <v>0</v>
      </c>
      <c r="I11" s="141"/>
      <c r="J11" s="142"/>
      <c r="K11" s="141"/>
      <c r="L11" s="141"/>
    </row>
    <row r="12" spans="1:12" s="102" customFormat="1" ht="11.25">
      <c r="A12" s="117"/>
      <c r="B12" s="115"/>
      <c r="C12" s="188" t="s">
        <v>226</v>
      </c>
      <c r="D12" s="117"/>
      <c r="E12" s="117"/>
      <c r="F12" s="182"/>
      <c r="G12" s="130"/>
      <c r="I12" s="141"/>
      <c r="J12" s="142"/>
      <c r="K12" s="141"/>
      <c r="L12" s="141"/>
    </row>
    <row r="13" spans="1:12" s="102" customFormat="1" ht="11.25">
      <c r="A13" s="117"/>
      <c r="B13" s="115"/>
      <c r="C13" s="188" t="s">
        <v>224</v>
      </c>
      <c r="D13" s="117"/>
      <c r="E13" s="117"/>
      <c r="F13" s="182"/>
      <c r="G13" s="130"/>
      <c r="I13" s="141"/>
      <c r="J13" s="142"/>
      <c r="K13" s="141"/>
      <c r="L13" s="141"/>
    </row>
    <row r="14" spans="1:12" s="102" customFormat="1" ht="45">
      <c r="A14" s="117">
        <v>6</v>
      </c>
      <c r="B14" s="115" t="s">
        <v>46</v>
      </c>
      <c r="C14" s="103" t="s">
        <v>202</v>
      </c>
      <c r="D14" s="117">
        <v>1</v>
      </c>
      <c r="E14" s="117" t="s">
        <v>0</v>
      </c>
      <c r="F14" s="182"/>
      <c r="G14" s="130">
        <f>D14*F14</f>
        <v>0</v>
      </c>
      <c r="I14" s="141"/>
      <c r="J14" s="142"/>
      <c r="K14" s="141"/>
      <c r="L14" s="141"/>
    </row>
    <row r="15" spans="1:12" s="102" customFormat="1" ht="11.25">
      <c r="A15" s="117"/>
      <c r="B15" s="115"/>
      <c r="C15" s="188" t="s">
        <v>226</v>
      </c>
      <c r="D15" s="117"/>
      <c r="E15" s="117"/>
      <c r="F15" s="182"/>
      <c r="G15" s="130"/>
      <c r="I15" s="141"/>
      <c r="J15" s="142"/>
      <c r="K15" s="141"/>
      <c r="L15" s="141"/>
    </row>
    <row r="16" spans="1:12" s="102" customFormat="1" ht="11.25">
      <c r="A16" s="117"/>
      <c r="B16" s="115"/>
      <c r="C16" s="188" t="s">
        <v>224</v>
      </c>
      <c r="D16" s="117"/>
      <c r="E16" s="117"/>
      <c r="F16" s="182"/>
      <c r="G16" s="130"/>
      <c r="I16" s="141"/>
      <c r="J16" s="142"/>
      <c r="K16" s="141"/>
      <c r="L16" s="141"/>
    </row>
    <row r="17" spans="1:12" s="102" customFormat="1" ht="22.5">
      <c r="A17" s="117">
        <v>7</v>
      </c>
      <c r="B17" s="115" t="s">
        <v>46</v>
      </c>
      <c r="C17" s="103" t="s">
        <v>203</v>
      </c>
      <c r="D17" s="117">
        <v>1</v>
      </c>
      <c r="E17" s="117" t="s">
        <v>0</v>
      </c>
      <c r="F17" s="182"/>
      <c r="G17" s="130">
        <f>D17*F17</f>
        <v>0</v>
      </c>
      <c r="I17" s="141"/>
      <c r="J17" s="142"/>
      <c r="K17" s="141"/>
      <c r="L17" s="141"/>
    </row>
    <row r="18" spans="1:12" s="102" customFormat="1" ht="11.25">
      <c r="A18" s="117"/>
      <c r="B18" s="115"/>
      <c r="C18" s="188" t="s">
        <v>226</v>
      </c>
      <c r="D18" s="117"/>
      <c r="E18" s="117"/>
      <c r="F18" s="182"/>
      <c r="G18" s="130"/>
      <c r="I18" s="141"/>
      <c r="J18" s="142"/>
      <c r="K18" s="141"/>
      <c r="L18" s="141"/>
    </row>
    <row r="19" spans="1:12" s="102" customFormat="1" ht="11.25">
      <c r="A19" s="117"/>
      <c r="B19" s="115"/>
      <c r="C19" s="188" t="s">
        <v>224</v>
      </c>
      <c r="D19" s="117"/>
      <c r="E19" s="117"/>
      <c r="F19" s="182"/>
      <c r="G19" s="130"/>
      <c r="I19" s="141"/>
      <c r="J19" s="142"/>
      <c r="K19" s="141"/>
      <c r="L19" s="141"/>
    </row>
    <row r="20" spans="1:12" s="102" customFormat="1" ht="22.5">
      <c r="A20" s="117">
        <v>12</v>
      </c>
      <c r="B20" s="115" t="s">
        <v>46</v>
      </c>
      <c r="C20" s="103" t="s">
        <v>217</v>
      </c>
      <c r="D20" s="117">
        <v>1</v>
      </c>
      <c r="E20" s="117" t="s">
        <v>0</v>
      </c>
      <c r="F20" s="182"/>
      <c r="G20" s="130">
        <f>D20*F20</f>
        <v>0</v>
      </c>
      <c r="I20" s="141"/>
      <c r="J20" s="142"/>
      <c r="K20" s="141"/>
      <c r="L20" s="141"/>
    </row>
    <row r="21" spans="1:12" s="102" customFormat="1" ht="11.25">
      <c r="A21" s="117"/>
      <c r="B21" s="115"/>
      <c r="C21" s="188" t="s">
        <v>227</v>
      </c>
      <c r="D21" s="117"/>
      <c r="E21" s="117"/>
      <c r="F21" s="182"/>
      <c r="G21" s="130"/>
      <c r="I21" s="141"/>
      <c r="J21" s="142"/>
      <c r="K21" s="141"/>
      <c r="L21" s="141"/>
    </row>
    <row r="22" spans="1:12" s="102" customFormat="1" ht="11.25">
      <c r="A22" s="117"/>
      <c r="B22" s="115"/>
      <c r="C22" s="188" t="s">
        <v>224</v>
      </c>
      <c r="D22" s="117"/>
      <c r="E22" s="117"/>
      <c r="F22" s="182"/>
      <c r="G22" s="130"/>
      <c r="I22" s="141"/>
      <c r="J22" s="142"/>
      <c r="K22" s="141"/>
      <c r="L22" s="141"/>
    </row>
    <row r="23" spans="1:12" s="102" customFormat="1" ht="22.5">
      <c r="A23" s="117">
        <v>13</v>
      </c>
      <c r="B23" s="115" t="s">
        <v>46</v>
      </c>
      <c r="C23" s="103" t="s">
        <v>218</v>
      </c>
      <c r="D23" s="117">
        <v>1</v>
      </c>
      <c r="E23" s="117" t="s">
        <v>0</v>
      </c>
      <c r="F23" s="182"/>
      <c r="G23" s="130">
        <f>D23*F23</f>
        <v>0</v>
      </c>
      <c r="I23" s="141"/>
      <c r="J23" s="142"/>
      <c r="K23" s="141"/>
      <c r="L23" s="141"/>
    </row>
    <row r="24" spans="1:12" s="102" customFormat="1" ht="11.25">
      <c r="A24" s="117"/>
      <c r="B24" s="115"/>
      <c r="C24" s="188" t="s">
        <v>227</v>
      </c>
      <c r="D24" s="117"/>
      <c r="E24" s="117"/>
      <c r="F24" s="182"/>
      <c r="G24" s="130"/>
      <c r="I24" s="141"/>
      <c r="J24" s="142"/>
      <c r="K24" s="141"/>
      <c r="L24" s="141"/>
    </row>
    <row r="25" spans="3:12" s="102" customFormat="1" ht="11.25">
      <c r="C25" s="188" t="s">
        <v>224</v>
      </c>
      <c r="D25" s="117"/>
      <c r="E25" s="117"/>
      <c r="F25" s="130"/>
      <c r="G25" s="130"/>
      <c r="I25" s="141"/>
      <c r="J25" s="142"/>
      <c r="K25" s="141"/>
      <c r="L25" s="141"/>
    </row>
    <row r="26" spans="1:12" s="102" customFormat="1" ht="11.25">
      <c r="A26" s="117"/>
      <c r="C26" s="168" t="s">
        <v>204</v>
      </c>
      <c r="D26" s="117"/>
      <c r="E26" s="117"/>
      <c r="F26" s="130"/>
      <c r="G26" s="130"/>
      <c r="I26" s="141"/>
      <c r="J26" s="142"/>
      <c r="K26" s="141"/>
      <c r="L26" s="141"/>
    </row>
    <row r="27" spans="1:12" s="102" customFormat="1" ht="22.5">
      <c r="A27" s="117" t="s">
        <v>205</v>
      </c>
      <c r="B27" s="115" t="s">
        <v>46</v>
      </c>
      <c r="C27" s="103" t="s">
        <v>210</v>
      </c>
      <c r="D27" s="117">
        <v>1</v>
      </c>
      <c r="E27" s="117" t="s">
        <v>0</v>
      </c>
      <c r="F27" s="182"/>
      <c r="G27" s="130">
        <f>D27*F27</f>
        <v>0</v>
      </c>
      <c r="I27" s="141"/>
      <c r="J27" s="142"/>
      <c r="K27" s="141"/>
      <c r="L27" s="141"/>
    </row>
    <row r="28" spans="1:12" s="102" customFormat="1" ht="11.25">
      <c r="A28" s="117"/>
      <c r="B28" s="115"/>
      <c r="C28" s="188" t="s">
        <v>226</v>
      </c>
      <c r="D28" s="117"/>
      <c r="E28" s="117"/>
      <c r="F28" s="182"/>
      <c r="G28" s="130"/>
      <c r="I28" s="141"/>
      <c r="J28" s="142"/>
      <c r="K28" s="141"/>
      <c r="L28" s="141"/>
    </row>
    <row r="29" spans="1:12" s="102" customFormat="1" ht="11.25">
      <c r="A29" s="117"/>
      <c r="B29" s="115"/>
      <c r="C29" s="188" t="s">
        <v>224</v>
      </c>
      <c r="D29" s="117"/>
      <c r="E29" s="117"/>
      <c r="F29" s="182"/>
      <c r="G29" s="130"/>
      <c r="I29" s="141"/>
      <c r="J29" s="142"/>
      <c r="K29" s="141"/>
      <c r="L29" s="141"/>
    </row>
    <row r="30" spans="1:12" s="102" customFormat="1" ht="11.25">
      <c r="A30" s="117" t="s">
        <v>206</v>
      </c>
      <c r="B30" s="115" t="s">
        <v>46</v>
      </c>
      <c r="C30" s="102" t="s">
        <v>211</v>
      </c>
      <c r="D30" s="117">
        <v>1</v>
      </c>
      <c r="E30" s="117" t="s">
        <v>0</v>
      </c>
      <c r="F30" s="182"/>
      <c r="G30" s="130">
        <f>D30*F30</f>
        <v>0</v>
      </c>
      <c r="I30" s="141"/>
      <c r="J30" s="142"/>
      <c r="K30" s="141"/>
      <c r="L30" s="141"/>
    </row>
    <row r="31" spans="1:12" s="102" customFormat="1" ht="11.25">
      <c r="A31" s="117"/>
      <c r="B31" s="115"/>
      <c r="C31" s="188" t="s">
        <v>226</v>
      </c>
      <c r="D31" s="117"/>
      <c r="E31" s="117"/>
      <c r="F31" s="182"/>
      <c r="G31" s="130"/>
      <c r="I31" s="141"/>
      <c r="J31" s="142"/>
      <c r="K31" s="141"/>
      <c r="L31" s="141"/>
    </row>
    <row r="32" spans="1:12" s="102" customFormat="1" ht="11.25">
      <c r="A32" s="117"/>
      <c r="B32" s="115"/>
      <c r="C32" s="188" t="s">
        <v>224</v>
      </c>
      <c r="D32" s="117"/>
      <c r="E32" s="117"/>
      <c r="F32" s="182"/>
      <c r="G32" s="130"/>
      <c r="I32" s="141"/>
      <c r="J32" s="142"/>
      <c r="K32" s="141"/>
      <c r="L32" s="141"/>
    </row>
    <row r="33" spans="1:12" s="102" customFormat="1" ht="11.25">
      <c r="A33" s="117" t="s">
        <v>207</v>
      </c>
      <c r="B33" s="115" t="s">
        <v>46</v>
      </c>
      <c r="C33" s="102" t="s">
        <v>212</v>
      </c>
      <c r="D33" s="117">
        <v>1</v>
      </c>
      <c r="E33" s="117" t="s">
        <v>0</v>
      </c>
      <c r="F33" s="182"/>
      <c r="G33" s="130">
        <f>D33*F33</f>
        <v>0</v>
      </c>
      <c r="I33" s="141"/>
      <c r="J33" s="142"/>
      <c r="K33" s="141"/>
      <c r="L33" s="141"/>
    </row>
    <row r="34" spans="1:12" s="102" customFormat="1" ht="11.25">
      <c r="A34" s="117"/>
      <c r="B34" s="115"/>
      <c r="C34" s="188" t="s">
        <v>226</v>
      </c>
      <c r="D34" s="117"/>
      <c r="E34" s="117"/>
      <c r="F34" s="182"/>
      <c r="G34" s="130"/>
      <c r="I34" s="141"/>
      <c r="J34" s="142"/>
      <c r="K34" s="141"/>
      <c r="L34" s="141"/>
    </row>
    <row r="35" spans="1:12" s="102" customFormat="1" ht="11.25">
      <c r="A35" s="117"/>
      <c r="B35" s="115"/>
      <c r="C35" s="188" t="s">
        <v>224</v>
      </c>
      <c r="D35" s="117"/>
      <c r="E35" s="117"/>
      <c r="F35" s="182"/>
      <c r="G35" s="130"/>
      <c r="I35" s="141"/>
      <c r="J35" s="142"/>
      <c r="K35" s="141"/>
      <c r="L35" s="141"/>
    </row>
    <row r="36" spans="1:12" s="102" customFormat="1" ht="22.5">
      <c r="A36" s="117" t="s">
        <v>208</v>
      </c>
      <c r="B36" s="115" t="s">
        <v>46</v>
      </c>
      <c r="C36" s="103" t="s">
        <v>213</v>
      </c>
      <c r="D36" s="117">
        <v>1</v>
      </c>
      <c r="E36" s="117" t="s">
        <v>0</v>
      </c>
      <c r="F36" s="182"/>
      <c r="G36" s="130">
        <f>D36*F36</f>
        <v>0</v>
      </c>
      <c r="I36" s="141"/>
      <c r="J36" s="142"/>
      <c r="K36" s="141"/>
      <c r="L36" s="141"/>
    </row>
    <row r="37" spans="1:12" s="102" customFormat="1" ht="11.25">
      <c r="A37" s="117"/>
      <c r="B37" s="115"/>
      <c r="C37" s="188" t="s">
        <v>223</v>
      </c>
      <c r="D37" s="117"/>
      <c r="E37" s="117"/>
      <c r="F37" s="182"/>
      <c r="G37" s="130"/>
      <c r="I37" s="141"/>
      <c r="J37" s="142"/>
      <c r="K37" s="141"/>
      <c r="L37" s="141"/>
    </row>
    <row r="38" spans="1:12" s="102" customFormat="1" ht="11.25">
      <c r="A38" s="117"/>
      <c r="B38" s="115"/>
      <c r="C38" s="188" t="s">
        <v>224</v>
      </c>
      <c r="D38" s="117"/>
      <c r="E38" s="117"/>
      <c r="F38" s="182"/>
      <c r="G38" s="130"/>
      <c r="I38" s="141"/>
      <c r="J38" s="142"/>
      <c r="K38" s="141"/>
      <c r="L38" s="141"/>
    </row>
    <row r="39" spans="1:12" s="102" customFormat="1" ht="11.25">
      <c r="A39" s="117" t="s">
        <v>209</v>
      </c>
      <c r="B39" s="115" t="s">
        <v>46</v>
      </c>
      <c r="C39" s="102" t="s">
        <v>214</v>
      </c>
      <c r="D39" s="117">
        <v>1</v>
      </c>
      <c r="E39" s="117" t="s">
        <v>0</v>
      </c>
      <c r="F39" s="182"/>
      <c r="G39" s="130">
        <f>D39*F39</f>
        <v>0</v>
      </c>
      <c r="I39" s="141"/>
      <c r="J39" s="142"/>
      <c r="K39" s="141"/>
      <c r="L39" s="141"/>
    </row>
    <row r="40" spans="1:12" s="102" customFormat="1" ht="11.25">
      <c r="A40" s="117"/>
      <c r="B40" s="115"/>
      <c r="C40" s="188" t="s">
        <v>226</v>
      </c>
      <c r="D40" s="117"/>
      <c r="E40" s="117"/>
      <c r="F40" s="182"/>
      <c r="G40" s="130"/>
      <c r="I40" s="141"/>
      <c r="J40" s="142"/>
      <c r="K40" s="141"/>
      <c r="L40" s="141"/>
    </row>
    <row r="41" spans="1:12" s="102" customFormat="1" ht="11.25">
      <c r="A41" s="117"/>
      <c r="B41" s="115"/>
      <c r="C41" s="188" t="s">
        <v>224</v>
      </c>
      <c r="D41" s="117"/>
      <c r="E41" s="117"/>
      <c r="F41" s="182"/>
      <c r="G41" s="130"/>
      <c r="I41" s="141"/>
      <c r="J41" s="142"/>
      <c r="K41" s="141"/>
      <c r="L41" s="141"/>
    </row>
    <row r="42" spans="1:12" s="102" customFormat="1" ht="11.25">
      <c r="A42" s="117"/>
      <c r="B42" s="115"/>
      <c r="C42" s="102" t="s">
        <v>216</v>
      </c>
      <c r="D42" s="117"/>
      <c r="E42" s="117"/>
      <c r="F42" s="130"/>
      <c r="G42" s="130"/>
      <c r="I42" s="141"/>
      <c r="J42" s="142"/>
      <c r="K42" s="141"/>
      <c r="L42" s="141"/>
    </row>
    <row r="43" spans="1:12" s="102" customFormat="1" ht="11.25">
      <c r="A43" s="117"/>
      <c r="B43" s="115"/>
      <c r="C43" s="102" t="s">
        <v>215</v>
      </c>
      <c r="D43" s="117"/>
      <c r="E43" s="117"/>
      <c r="F43" s="130"/>
      <c r="G43" s="130"/>
      <c r="I43" s="141"/>
      <c r="J43" s="142"/>
      <c r="K43" s="141"/>
      <c r="L43" s="141"/>
    </row>
    <row r="44" spans="1:12" s="102" customFormat="1" ht="11.25">
      <c r="A44" s="173"/>
      <c r="B44" s="132"/>
      <c r="C44" s="133"/>
      <c r="D44" s="132"/>
      <c r="E44" s="132"/>
      <c r="F44" s="120"/>
      <c r="G44" s="120"/>
      <c r="I44" s="141"/>
      <c r="J44" s="142"/>
      <c r="K44" s="141"/>
      <c r="L44" s="141"/>
    </row>
    <row r="45" spans="1:12" s="102" customFormat="1" ht="11.25">
      <c r="A45" s="174" t="s">
        <v>199</v>
      </c>
      <c r="B45" s="150"/>
      <c r="C45" s="113"/>
      <c r="D45" s="136"/>
      <c r="E45" s="136"/>
      <c r="F45" s="137"/>
      <c r="G45" s="137">
        <f>SUM(G5:G44)</f>
        <v>0</v>
      </c>
      <c r="I45" s="141"/>
      <c r="J45" s="142"/>
      <c r="K45" s="141"/>
      <c r="L45" s="141"/>
    </row>
    <row r="46" spans="1:12" s="102" customFormat="1" ht="11.25">
      <c r="A46" s="147"/>
      <c r="B46" s="144"/>
      <c r="C46" s="145"/>
      <c r="D46" s="144"/>
      <c r="E46" s="144"/>
      <c r="F46" s="143"/>
      <c r="G46" s="143"/>
      <c r="I46" s="141"/>
      <c r="J46" s="142"/>
      <c r="K46" s="141"/>
      <c r="L46" s="141"/>
    </row>
    <row r="47" spans="1:12" s="102" customFormat="1" ht="11.25">
      <c r="A47" s="147"/>
      <c r="B47" s="144"/>
      <c r="C47" s="145"/>
      <c r="D47" s="144"/>
      <c r="E47" s="144"/>
      <c r="F47" s="143"/>
      <c r="G47" s="143"/>
      <c r="I47" s="141"/>
      <c r="J47" s="142"/>
      <c r="K47" s="141"/>
      <c r="L47" s="141"/>
    </row>
    <row r="48" spans="1:12" s="102" customFormat="1" ht="11.25">
      <c r="A48" s="149" t="s">
        <v>58</v>
      </c>
      <c r="B48" s="119"/>
      <c r="C48" s="161"/>
      <c r="D48" s="128"/>
      <c r="E48" s="118"/>
      <c r="F48" s="120"/>
      <c r="G48" s="120"/>
      <c r="I48" s="141"/>
      <c r="J48" s="142"/>
      <c r="K48" s="141"/>
      <c r="L48" s="141"/>
    </row>
    <row r="49" spans="2:12" s="102" customFormat="1" ht="11.25">
      <c r="B49" s="106"/>
      <c r="C49" s="108" t="s">
        <v>59</v>
      </c>
      <c r="D49" s="127"/>
      <c r="E49" s="144"/>
      <c r="F49" s="143"/>
      <c r="G49" s="143"/>
      <c r="I49" s="141"/>
      <c r="J49" s="142"/>
      <c r="K49" s="141"/>
      <c r="L49" s="141"/>
    </row>
    <row r="50" spans="1:12" s="102" customFormat="1" ht="11.25">
      <c r="A50" s="117" t="s">
        <v>60</v>
      </c>
      <c r="B50" s="115" t="s">
        <v>46</v>
      </c>
      <c r="C50" s="154" t="s">
        <v>65</v>
      </c>
      <c r="D50" s="117">
        <v>93</v>
      </c>
      <c r="E50" s="117" t="s">
        <v>1</v>
      </c>
      <c r="F50" s="182"/>
      <c r="G50" s="130">
        <f>D50*F50</f>
        <v>0</v>
      </c>
      <c r="I50" s="141"/>
      <c r="J50" s="142"/>
      <c r="K50" s="141"/>
      <c r="L50" s="141"/>
    </row>
    <row r="51" spans="1:12" s="102" customFormat="1" ht="11.25">
      <c r="A51" s="117"/>
      <c r="B51" s="115"/>
      <c r="C51" s="188" t="s">
        <v>228</v>
      </c>
      <c r="D51" s="117"/>
      <c r="E51" s="117"/>
      <c r="F51" s="182"/>
      <c r="G51" s="130"/>
      <c r="I51" s="141"/>
      <c r="J51" s="142"/>
      <c r="K51" s="141"/>
      <c r="L51" s="141"/>
    </row>
    <row r="52" spans="1:12" s="102" customFormat="1" ht="11.25">
      <c r="A52" s="117"/>
      <c r="B52" s="115"/>
      <c r="C52" s="188" t="s">
        <v>229</v>
      </c>
      <c r="D52" s="117"/>
      <c r="E52" s="117"/>
      <c r="F52" s="182"/>
      <c r="G52" s="130"/>
      <c r="I52" s="141"/>
      <c r="J52" s="142"/>
      <c r="K52" s="141"/>
      <c r="L52" s="141"/>
    </row>
    <row r="53" spans="1:12" s="102" customFormat="1" ht="11.25">
      <c r="A53" s="117" t="s">
        <v>61</v>
      </c>
      <c r="B53" s="115" t="s">
        <v>46</v>
      </c>
      <c r="C53" s="154" t="s">
        <v>66</v>
      </c>
      <c r="D53" s="117">
        <v>35</v>
      </c>
      <c r="E53" s="117" t="s">
        <v>1</v>
      </c>
      <c r="F53" s="182"/>
      <c r="G53" s="130">
        <f>D53*F53</f>
        <v>0</v>
      </c>
      <c r="I53" s="141"/>
      <c r="J53" s="142"/>
      <c r="K53" s="141"/>
      <c r="L53" s="141"/>
    </row>
    <row r="54" spans="1:12" s="102" customFormat="1" ht="11.25">
      <c r="A54" s="117"/>
      <c r="B54" s="115"/>
      <c r="C54" s="188" t="s">
        <v>228</v>
      </c>
      <c r="D54" s="117"/>
      <c r="E54" s="117"/>
      <c r="F54" s="182"/>
      <c r="G54" s="130"/>
      <c r="I54" s="141"/>
      <c r="J54" s="142"/>
      <c r="K54" s="141"/>
      <c r="L54" s="141"/>
    </row>
    <row r="55" spans="1:12" s="102" customFormat="1" ht="11.25">
      <c r="A55" s="117"/>
      <c r="B55" s="115"/>
      <c r="C55" s="188" t="s">
        <v>231</v>
      </c>
      <c r="D55" s="117"/>
      <c r="E55" s="117"/>
      <c r="F55" s="182"/>
      <c r="G55" s="130"/>
      <c r="I55" s="141"/>
      <c r="J55" s="142"/>
      <c r="K55" s="141"/>
      <c r="L55" s="141"/>
    </row>
    <row r="56" spans="1:12" s="102" customFormat="1" ht="11.25">
      <c r="A56" s="117" t="s">
        <v>62</v>
      </c>
      <c r="B56" s="115" t="s">
        <v>46</v>
      </c>
      <c r="C56" s="154" t="s">
        <v>230</v>
      </c>
      <c r="D56" s="117">
        <v>33</v>
      </c>
      <c r="E56" s="117" t="s">
        <v>1</v>
      </c>
      <c r="F56" s="182"/>
      <c r="G56" s="130">
        <f>D56*F56</f>
        <v>0</v>
      </c>
      <c r="I56" s="141"/>
      <c r="J56" s="142"/>
      <c r="K56" s="141"/>
      <c r="L56" s="141"/>
    </row>
    <row r="57" spans="1:12" s="102" customFormat="1" ht="11.25">
      <c r="A57" s="117"/>
      <c r="B57" s="115"/>
      <c r="C57" s="188" t="s">
        <v>228</v>
      </c>
      <c r="D57" s="117"/>
      <c r="E57" s="117"/>
      <c r="F57" s="182"/>
      <c r="G57" s="130"/>
      <c r="I57" s="141"/>
      <c r="J57" s="142"/>
      <c r="K57" s="141"/>
      <c r="L57" s="141"/>
    </row>
    <row r="58" spans="1:12" s="102" customFormat="1" ht="11.25">
      <c r="A58" s="117"/>
      <c r="B58" s="115"/>
      <c r="C58" s="188" t="s">
        <v>232</v>
      </c>
      <c r="D58" s="117"/>
      <c r="E58" s="117"/>
      <c r="F58" s="182"/>
      <c r="G58" s="130"/>
      <c r="I58" s="141"/>
      <c r="J58" s="142"/>
      <c r="K58" s="141"/>
      <c r="L58" s="141"/>
    </row>
    <row r="59" spans="1:12" s="102" customFormat="1" ht="11.25">
      <c r="A59" s="117" t="s">
        <v>68</v>
      </c>
      <c r="B59" s="115" t="s">
        <v>46</v>
      </c>
      <c r="C59" s="154" t="s">
        <v>67</v>
      </c>
      <c r="D59" s="117">
        <v>10</v>
      </c>
      <c r="E59" s="117" t="s">
        <v>1</v>
      </c>
      <c r="F59" s="182"/>
      <c r="G59" s="130">
        <f>D59*F59</f>
        <v>0</v>
      </c>
      <c r="I59" s="141"/>
      <c r="J59" s="142"/>
      <c r="K59" s="141"/>
      <c r="L59" s="141"/>
    </row>
    <row r="60" spans="1:12" s="102" customFormat="1" ht="11.25">
      <c r="A60" s="117"/>
      <c r="B60" s="115"/>
      <c r="C60" s="188" t="s">
        <v>228</v>
      </c>
      <c r="D60" s="117"/>
      <c r="E60" s="117"/>
      <c r="F60" s="182"/>
      <c r="G60" s="130"/>
      <c r="I60" s="141"/>
      <c r="J60" s="142"/>
      <c r="K60" s="141"/>
      <c r="L60" s="141"/>
    </row>
    <row r="61" spans="1:12" s="102" customFormat="1" ht="11.25">
      <c r="A61" s="117"/>
      <c r="B61" s="115"/>
      <c r="C61" s="188" t="s">
        <v>233</v>
      </c>
      <c r="D61" s="117"/>
      <c r="E61" s="117"/>
      <c r="F61" s="182"/>
      <c r="G61" s="130"/>
      <c r="I61" s="141"/>
      <c r="J61" s="142"/>
      <c r="K61" s="141"/>
      <c r="L61" s="141"/>
    </row>
    <row r="62" spans="1:12" s="102" customFormat="1" ht="11.25">
      <c r="A62" s="117" t="s">
        <v>168</v>
      </c>
      <c r="B62" s="115" t="s">
        <v>46</v>
      </c>
      <c r="C62" s="154" t="s">
        <v>169</v>
      </c>
      <c r="D62" s="117">
        <v>5</v>
      </c>
      <c r="E62" s="117" t="s">
        <v>1</v>
      </c>
      <c r="F62" s="182"/>
      <c r="G62" s="130">
        <f>D62*F62</f>
        <v>0</v>
      </c>
      <c r="I62" s="141"/>
      <c r="J62" s="142"/>
      <c r="K62" s="141"/>
      <c r="L62" s="141"/>
    </row>
    <row r="63" spans="1:12" s="102" customFormat="1" ht="11.25">
      <c r="A63" s="117"/>
      <c r="B63" s="115"/>
      <c r="C63" s="188" t="s">
        <v>228</v>
      </c>
      <c r="D63" s="117"/>
      <c r="E63" s="117"/>
      <c r="F63" s="182"/>
      <c r="G63" s="130"/>
      <c r="I63" s="141"/>
      <c r="J63" s="142"/>
      <c r="K63" s="141"/>
      <c r="L63" s="141"/>
    </row>
    <row r="64" spans="1:12" s="102" customFormat="1" ht="11.25">
      <c r="A64" s="117"/>
      <c r="C64" s="188" t="s">
        <v>234</v>
      </c>
      <c r="D64" s="110"/>
      <c r="E64" s="117"/>
      <c r="F64" s="117"/>
      <c r="G64" s="143"/>
      <c r="I64" s="141"/>
      <c r="J64" s="142"/>
      <c r="K64" s="141"/>
      <c r="L64" s="141"/>
    </row>
    <row r="65" spans="1:12" s="102" customFormat="1" ht="11.25">
      <c r="A65" s="117" t="s">
        <v>170</v>
      </c>
      <c r="B65" s="189" t="s">
        <v>46</v>
      </c>
      <c r="C65" s="190" t="s">
        <v>63</v>
      </c>
      <c r="D65" s="117">
        <v>1</v>
      </c>
      <c r="E65" s="117" t="s">
        <v>11</v>
      </c>
      <c r="F65" s="182"/>
      <c r="G65" s="130">
        <f>D65*F65</f>
        <v>0</v>
      </c>
      <c r="I65" s="141"/>
      <c r="J65" s="142"/>
      <c r="K65" s="141"/>
      <c r="L65" s="141"/>
    </row>
    <row r="66" spans="1:12" s="102" customFormat="1" ht="11.25">
      <c r="A66" s="117"/>
      <c r="B66" s="189"/>
      <c r="C66" s="188" t="s">
        <v>228</v>
      </c>
      <c r="D66" s="117"/>
      <c r="E66" s="117"/>
      <c r="F66" s="182"/>
      <c r="G66" s="130"/>
      <c r="I66" s="141"/>
      <c r="J66" s="142"/>
      <c r="K66" s="141"/>
      <c r="L66" s="141"/>
    </row>
    <row r="67" spans="1:12" s="102" customFormat="1" ht="11.25">
      <c r="A67" s="132"/>
      <c r="B67" s="134"/>
      <c r="C67" s="191" t="s">
        <v>224</v>
      </c>
      <c r="D67" s="132"/>
      <c r="E67" s="132"/>
      <c r="F67" s="183"/>
      <c r="G67" s="135"/>
      <c r="I67" s="141"/>
      <c r="J67" s="142"/>
      <c r="K67" s="141"/>
      <c r="L67" s="141"/>
    </row>
    <row r="68" spans="1:12" s="102" customFormat="1" ht="11.25">
      <c r="A68" s="174" t="s">
        <v>64</v>
      </c>
      <c r="B68" s="162"/>
      <c r="C68" s="163"/>
      <c r="D68" s="163"/>
      <c r="E68" s="136"/>
      <c r="F68" s="137"/>
      <c r="G68" s="137">
        <f>SUM(G49:G65)</f>
        <v>0</v>
      </c>
      <c r="I68" s="141"/>
      <c r="J68" s="142"/>
      <c r="K68" s="141"/>
      <c r="L68" s="141"/>
    </row>
    <row r="69" spans="1:12" s="102" customFormat="1" ht="11.25">
      <c r="A69" s="147"/>
      <c r="B69" s="144"/>
      <c r="C69" s="145"/>
      <c r="D69" s="144"/>
      <c r="E69" s="144"/>
      <c r="F69" s="143"/>
      <c r="G69" s="143"/>
      <c r="I69" s="141"/>
      <c r="J69" s="142"/>
      <c r="K69" s="141"/>
      <c r="L69" s="141"/>
    </row>
    <row r="70" spans="1:12" s="102" customFormat="1" ht="11.25">
      <c r="A70" s="147"/>
      <c r="B70" s="144"/>
      <c r="C70" s="145"/>
      <c r="D70" s="144"/>
      <c r="E70" s="144"/>
      <c r="F70" s="143"/>
      <c r="G70" s="143"/>
      <c r="I70" s="141"/>
      <c r="J70" s="142"/>
      <c r="K70" s="141"/>
      <c r="L70" s="141"/>
    </row>
    <row r="71" spans="1:12" s="102" customFormat="1" ht="11.25">
      <c r="A71" s="149" t="s">
        <v>70</v>
      </c>
      <c r="B71" s="151"/>
      <c r="C71" s="152"/>
      <c r="D71" s="151"/>
      <c r="E71" s="151"/>
      <c r="F71" s="153"/>
      <c r="G71" s="153"/>
      <c r="I71" s="141"/>
      <c r="J71" s="142"/>
      <c r="K71" s="141"/>
      <c r="L71" s="141"/>
    </row>
    <row r="72" spans="1:12" s="102" customFormat="1" ht="11.25">
      <c r="A72" s="175" t="s">
        <v>71</v>
      </c>
      <c r="B72" s="117"/>
      <c r="C72" s="129"/>
      <c r="D72" s="117"/>
      <c r="E72" s="117"/>
      <c r="F72" s="130"/>
      <c r="G72" s="130"/>
      <c r="I72" s="141"/>
      <c r="J72" s="142"/>
      <c r="K72" s="141"/>
      <c r="L72" s="141"/>
    </row>
    <row r="73" spans="1:12" s="102" customFormat="1" ht="11.25">
      <c r="A73" s="175"/>
      <c r="C73" s="131" t="s">
        <v>162</v>
      </c>
      <c r="D73" s="138"/>
      <c r="E73" s="117"/>
      <c r="F73" s="143"/>
      <c r="G73" s="143"/>
      <c r="I73" s="141"/>
      <c r="J73" s="142"/>
      <c r="K73" s="141"/>
      <c r="L73" s="141"/>
    </row>
    <row r="74" spans="1:12" s="102" customFormat="1" ht="11.25">
      <c r="A74" s="175" t="s">
        <v>72</v>
      </c>
      <c r="B74" s="115" t="s">
        <v>46</v>
      </c>
      <c r="C74" s="148" t="s">
        <v>163</v>
      </c>
      <c r="D74" s="138">
        <v>12</v>
      </c>
      <c r="E74" s="117" t="s">
        <v>0</v>
      </c>
      <c r="F74" s="184"/>
      <c r="G74" s="130">
        <f>D74*F74</f>
        <v>0</v>
      </c>
      <c r="I74" s="141"/>
      <c r="J74" s="142"/>
      <c r="K74" s="141"/>
      <c r="L74" s="141"/>
    </row>
    <row r="75" spans="1:12" s="102" customFormat="1" ht="11.25">
      <c r="A75" s="175"/>
      <c r="B75" s="115"/>
      <c r="C75" s="188" t="s">
        <v>235</v>
      </c>
      <c r="D75" s="138"/>
      <c r="E75" s="117"/>
      <c r="F75" s="184"/>
      <c r="G75" s="130"/>
      <c r="I75" s="141"/>
      <c r="J75" s="142"/>
      <c r="K75" s="141"/>
      <c r="L75" s="141"/>
    </row>
    <row r="76" spans="1:12" s="102" customFormat="1" ht="11.25">
      <c r="A76" s="175"/>
      <c r="B76" s="115"/>
      <c r="C76" s="192" t="s">
        <v>236</v>
      </c>
      <c r="D76" s="138"/>
      <c r="E76" s="117"/>
      <c r="F76" s="184"/>
      <c r="G76" s="130"/>
      <c r="I76" s="141"/>
      <c r="J76" s="142"/>
      <c r="K76" s="141"/>
      <c r="L76" s="141"/>
    </row>
    <row r="77" spans="1:12" s="102" customFormat="1" ht="11.25">
      <c r="A77" s="175" t="s">
        <v>74</v>
      </c>
      <c r="B77" s="115" t="s">
        <v>46</v>
      </c>
      <c r="C77" s="148" t="s">
        <v>77</v>
      </c>
      <c r="D77" s="138">
        <v>24</v>
      </c>
      <c r="E77" s="117" t="s">
        <v>0</v>
      </c>
      <c r="F77" s="184"/>
      <c r="G77" s="130">
        <f>D77*F77</f>
        <v>0</v>
      </c>
      <c r="I77" s="141"/>
      <c r="J77" s="142"/>
      <c r="K77" s="141"/>
      <c r="L77" s="141"/>
    </row>
    <row r="78" spans="1:12" s="102" customFormat="1" ht="11.25">
      <c r="A78" s="175"/>
      <c r="B78" s="115"/>
      <c r="C78" s="188" t="s">
        <v>235</v>
      </c>
      <c r="D78" s="138"/>
      <c r="E78" s="117"/>
      <c r="F78" s="184"/>
      <c r="G78" s="130"/>
      <c r="I78" s="141"/>
      <c r="J78" s="142"/>
      <c r="K78" s="141"/>
      <c r="L78" s="141"/>
    </row>
    <row r="79" spans="1:12" s="102" customFormat="1" ht="11.25">
      <c r="A79" s="175"/>
      <c r="C79" s="192" t="s">
        <v>237</v>
      </c>
      <c r="D79" s="138"/>
      <c r="E79" s="117"/>
      <c r="F79" s="143"/>
      <c r="G79" s="130"/>
      <c r="I79" s="141"/>
      <c r="J79" s="142"/>
      <c r="K79" s="141"/>
      <c r="L79" s="141"/>
    </row>
    <row r="80" spans="1:12" s="102" customFormat="1" ht="11.25">
      <c r="A80" s="175"/>
      <c r="C80" s="131" t="s">
        <v>78</v>
      </c>
      <c r="D80" s="138"/>
      <c r="E80" s="117"/>
      <c r="F80" s="143"/>
      <c r="G80" s="130"/>
      <c r="I80" s="141"/>
      <c r="J80" s="142"/>
      <c r="K80" s="141"/>
      <c r="L80" s="141"/>
    </row>
    <row r="81" spans="1:12" s="102" customFormat="1" ht="11.25">
      <c r="A81" s="175" t="s">
        <v>76</v>
      </c>
      <c r="B81" s="115" t="s">
        <v>46</v>
      </c>
      <c r="C81" s="148" t="s">
        <v>73</v>
      </c>
      <c r="D81" s="138">
        <v>1</v>
      </c>
      <c r="E81" s="117" t="s">
        <v>0</v>
      </c>
      <c r="F81" s="184"/>
      <c r="G81" s="130">
        <f>D81*F81</f>
        <v>0</v>
      </c>
      <c r="I81" s="141"/>
      <c r="J81" s="142"/>
      <c r="K81" s="141"/>
      <c r="L81" s="141"/>
    </row>
    <row r="82" spans="1:12" s="102" customFormat="1" ht="11.25">
      <c r="A82" s="175"/>
      <c r="B82" s="115"/>
      <c r="C82" s="188" t="s">
        <v>223</v>
      </c>
      <c r="D82" s="138"/>
      <c r="E82" s="117"/>
      <c r="F82" s="184"/>
      <c r="G82" s="130"/>
      <c r="I82" s="141"/>
      <c r="J82" s="142"/>
      <c r="K82" s="141"/>
      <c r="L82" s="141"/>
    </row>
    <row r="83" spans="1:12" s="102" customFormat="1" ht="11.25">
      <c r="A83" s="175"/>
      <c r="B83" s="115"/>
      <c r="C83" s="192" t="s">
        <v>224</v>
      </c>
      <c r="D83" s="138"/>
      <c r="E83" s="117"/>
      <c r="F83" s="184"/>
      <c r="G83" s="130"/>
      <c r="I83" s="141"/>
      <c r="J83" s="142"/>
      <c r="K83" s="141"/>
      <c r="L83" s="141"/>
    </row>
    <row r="84" spans="1:12" s="102" customFormat="1" ht="11.25">
      <c r="A84" s="175" t="s">
        <v>79</v>
      </c>
      <c r="B84" s="115" t="s">
        <v>46</v>
      </c>
      <c r="C84" s="148" t="s">
        <v>75</v>
      </c>
      <c r="D84" s="138">
        <v>1</v>
      </c>
      <c r="E84" s="117" t="s">
        <v>0</v>
      </c>
      <c r="F84" s="184"/>
      <c r="G84" s="130">
        <f>D84*F84</f>
        <v>0</v>
      </c>
      <c r="I84" s="141"/>
      <c r="J84" s="142"/>
      <c r="K84" s="141"/>
      <c r="L84" s="141"/>
    </row>
    <row r="85" spans="1:12" s="102" customFormat="1" ht="11.25">
      <c r="A85" s="175"/>
      <c r="B85" s="115"/>
      <c r="C85" s="188" t="s">
        <v>223</v>
      </c>
      <c r="D85" s="138"/>
      <c r="E85" s="117"/>
      <c r="F85" s="184"/>
      <c r="G85" s="130"/>
      <c r="I85" s="141"/>
      <c r="J85" s="142"/>
      <c r="K85" s="141"/>
      <c r="L85" s="141"/>
    </row>
    <row r="86" spans="1:12" s="102" customFormat="1" ht="11.25">
      <c r="A86" s="175"/>
      <c r="B86" s="115"/>
      <c r="C86" s="192" t="s">
        <v>224</v>
      </c>
      <c r="D86" s="138"/>
      <c r="E86" s="117"/>
      <c r="F86" s="184"/>
      <c r="G86" s="130"/>
      <c r="I86" s="141"/>
      <c r="J86" s="142"/>
      <c r="K86" s="141"/>
      <c r="L86" s="141"/>
    </row>
    <row r="87" spans="1:12" s="102" customFormat="1" ht="11.25">
      <c r="A87" s="175" t="s">
        <v>80</v>
      </c>
      <c r="B87" s="115" t="s">
        <v>46</v>
      </c>
      <c r="C87" s="148" t="s">
        <v>77</v>
      </c>
      <c r="D87" s="138">
        <v>2</v>
      </c>
      <c r="E87" s="117" t="s">
        <v>0</v>
      </c>
      <c r="F87" s="184"/>
      <c r="G87" s="130">
        <f>D87*F87</f>
        <v>0</v>
      </c>
      <c r="I87" s="141"/>
      <c r="J87" s="142"/>
      <c r="K87" s="141"/>
      <c r="L87" s="141"/>
    </row>
    <row r="88" spans="1:12" s="102" customFormat="1" ht="11.25">
      <c r="A88" s="175"/>
      <c r="B88" s="115"/>
      <c r="C88" s="188" t="s">
        <v>223</v>
      </c>
      <c r="D88" s="138"/>
      <c r="E88" s="117"/>
      <c r="F88" s="184"/>
      <c r="G88" s="130"/>
      <c r="I88" s="141"/>
      <c r="J88" s="142"/>
      <c r="K88" s="141"/>
      <c r="L88" s="141"/>
    </row>
    <row r="89" spans="1:12" s="102" customFormat="1" ht="11.25">
      <c r="A89" s="175"/>
      <c r="C89" s="192" t="s">
        <v>238</v>
      </c>
      <c r="D89" s="138"/>
      <c r="E89" s="117"/>
      <c r="F89" s="143"/>
      <c r="G89" s="130"/>
      <c r="I89" s="141"/>
      <c r="J89" s="142"/>
      <c r="K89" s="141"/>
      <c r="L89" s="141"/>
    </row>
    <row r="90" spans="1:12" s="102" customFormat="1" ht="11.25">
      <c r="A90" s="175" t="s">
        <v>81</v>
      </c>
      <c r="B90" s="115" t="s">
        <v>46</v>
      </c>
      <c r="C90" s="148" t="s">
        <v>83</v>
      </c>
      <c r="D90" s="138">
        <v>13</v>
      </c>
      <c r="E90" s="117" t="s">
        <v>0</v>
      </c>
      <c r="F90" s="184"/>
      <c r="G90" s="130">
        <f>D90*F90</f>
        <v>0</v>
      </c>
      <c r="I90" s="141"/>
      <c r="J90" s="142"/>
      <c r="K90" s="141"/>
      <c r="L90" s="141"/>
    </row>
    <row r="91" spans="1:12" s="102" customFormat="1" ht="11.25">
      <c r="A91" s="175"/>
      <c r="B91" s="115"/>
      <c r="C91" s="188" t="s">
        <v>223</v>
      </c>
      <c r="D91" s="138"/>
      <c r="E91" s="117"/>
      <c r="F91" s="184"/>
      <c r="G91" s="130"/>
      <c r="I91" s="141"/>
      <c r="J91" s="142"/>
      <c r="K91" s="141"/>
      <c r="L91" s="141"/>
    </row>
    <row r="92" spans="1:12" s="102" customFormat="1" ht="11.25">
      <c r="A92" s="175"/>
      <c r="B92" s="115"/>
      <c r="C92" s="192" t="s">
        <v>239</v>
      </c>
      <c r="D92" s="138"/>
      <c r="E92" s="117"/>
      <c r="F92" s="184"/>
      <c r="G92" s="130"/>
      <c r="I92" s="141"/>
      <c r="J92" s="142"/>
      <c r="K92" s="141"/>
      <c r="L92" s="141"/>
    </row>
    <row r="93" spans="1:12" s="102" customFormat="1" ht="11.25">
      <c r="A93" s="175"/>
      <c r="C93" s="148"/>
      <c r="D93" s="138"/>
      <c r="E93" s="117"/>
      <c r="F93" s="143"/>
      <c r="G93" s="130"/>
      <c r="I93" s="141"/>
      <c r="J93" s="142"/>
      <c r="K93" s="141"/>
      <c r="L93" s="141"/>
    </row>
    <row r="94" spans="1:12" s="102" customFormat="1" ht="11.25">
      <c r="A94" s="175"/>
      <c r="C94" s="131" t="s">
        <v>84</v>
      </c>
      <c r="D94" s="138"/>
      <c r="E94" s="117"/>
      <c r="F94" s="143"/>
      <c r="G94" s="130"/>
      <c r="I94" s="141"/>
      <c r="J94" s="142"/>
      <c r="K94" s="141"/>
      <c r="L94" s="141"/>
    </row>
    <row r="95" spans="1:12" s="102" customFormat="1" ht="11.25">
      <c r="A95" s="175" t="s">
        <v>82</v>
      </c>
      <c r="B95" s="115" t="s">
        <v>46</v>
      </c>
      <c r="C95" s="148" t="s">
        <v>86</v>
      </c>
      <c r="D95" s="138">
        <v>3</v>
      </c>
      <c r="E95" s="117" t="s">
        <v>0</v>
      </c>
      <c r="F95" s="184"/>
      <c r="G95" s="130">
        <f>D95*F95</f>
        <v>0</v>
      </c>
      <c r="I95" s="141"/>
      <c r="J95" s="142"/>
      <c r="K95" s="141"/>
      <c r="L95" s="141"/>
    </row>
    <row r="96" spans="1:12" s="102" customFormat="1" ht="11.25">
      <c r="A96" s="175"/>
      <c r="B96" s="115"/>
      <c r="C96" s="188" t="s">
        <v>226</v>
      </c>
      <c r="D96" s="138"/>
      <c r="E96" s="117"/>
      <c r="F96" s="184"/>
      <c r="G96" s="130"/>
      <c r="I96" s="141"/>
      <c r="J96" s="142"/>
      <c r="K96" s="141"/>
      <c r="L96" s="141"/>
    </row>
    <row r="97" spans="1:12" s="102" customFormat="1" ht="11.25">
      <c r="A97" s="175"/>
      <c r="B97" s="115"/>
      <c r="C97" s="188" t="s">
        <v>240</v>
      </c>
      <c r="D97" s="138"/>
      <c r="E97" s="117"/>
      <c r="F97" s="184"/>
      <c r="G97" s="130"/>
      <c r="I97" s="141"/>
      <c r="J97" s="142"/>
      <c r="K97" s="141"/>
      <c r="L97" s="141"/>
    </row>
    <row r="98" spans="1:12" s="102" customFormat="1" ht="11.25">
      <c r="A98" s="175" t="s">
        <v>85</v>
      </c>
      <c r="B98" s="115" t="s">
        <v>46</v>
      </c>
      <c r="C98" s="148" t="s">
        <v>88</v>
      </c>
      <c r="D98" s="138">
        <v>4</v>
      </c>
      <c r="E98" s="117" t="s">
        <v>0</v>
      </c>
      <c r="F98" s="184"/>
      <c r="G98" s="130">
        <f>D98*F98</f>
        <v>0</v>
      </c>
      <c r="I98" s="141"/>
      <c r="J98" s="142"/>
      <c r="K98" s="141"/>
      <c r="L98" s="141"/>
    </row>
    <row r="99" spans="1:12" s="102" customFormat="1" ht="11.25">
      <c r="A99" s="175"/>
      <c r="B99" s="115"/>
      <c r="C99" s="188" t="s">
        <v>226</v>
      </c>
      <c r="D99" s="138"/>
      <c r="E99" s="117"/>
      <c r="F99" s="184"/>
      <c r="G99" s="130"/>
      <c r="I99" s="141"/>
      <c r="J99" s="142"/>
      <c r="K99" s="141"/>
      <c r="L99" s="141"/>
    </row>
    <row r="100" spans="1:12" s="102" customFormat="1" ht="11.25">
      <c r="A100" s="175"/>
      <c r="B100" s="115"/>
      <c r="C100" s="188" t="s">
        <v>241</v>
      </c>
      <c r="D100" s="138"/>
      <c r="E100" s="117"/>
      <c r="F100" s="184"/>
      <c r="G100" s="130"/>
      <c r="I100" s="141"/>
      <c r="J100" s="142"/>
      <c r="K100" s="141"/>
      <c r="L100" s="141"/>
    </row>
    <row r="101" spans="1:12" s="102" customFormat="1" ht="11.25">
      <c r="A101" s="175" t="s">
        <v>87</v>
      </c>
      <c r="B101" s="115" t="s">
        <v>46</v>
      </c>
      <c r="C101" s="148" t="s">
        <v>164</v>
      </c>
      <c r="D101" s="138">
        <v>2</v>
      </c>
      <c r="E101" s="117" t="s">
        <v>0</v>
      </c>
      <c r="F101" s="184"/>
      <c r="G101" s="130">
        <f>D101*F101</f>
        <v>0</v>
      </c>
      <c r="I101" s="141"/>
      <c r="J101" s="142"/>
      <c r="K101" s="141"/>
      <c r="L101" s="141"/>
    </row>
    <row r="102" spans="1:12" s="102" customFormat="1" ht="11.25">
      <c r="A102" s="175"/>
      <c r="B102" s="115"/>
      <c r="C102" s="188" t="s">
        <v>226</v>
      </c>
      <c r="D102" s="138"/>
      <c r="E102" s="117"/>
      <c r="F102" s="143"/>
      <c r="G102" s="130"/>
      <c r="I102" s="141"/>
      <c r="J102" s="142"/>
      <c r="K102" s="141"/>
      <c r="L102" s="141"/>
    </row>
    <row r="103" spans="1:12" s="102" customFormat="1" ht="11.25">
      <c r="A103" s="175"/>
      <c r="C103" s="188" t="s">
        <v>242</v>
      </c>
      <c r="D103" s="138"/>
      <c r="E103" s="117"/>
      <c r="F103" s="143"/>
      <c r="G103" s="130"/>
      <c r="I103" s="141"/>
      <c r="J103" s="142"/>
      <c r="K103" s="141"/>
      <c r="L103" s="141"/>
    </row>
    <row r="104" spans="1:12" s="102" customFormat="1" ht="11.25">
      <c r="A104" s="175" t="s">
        <v>89</v>
      </c>
      <c r="B104" s="115" t="s">
        <v>46</v>
      </c>
      <c r="C104" s="148" t="s">
        <v>165</v>
      </c>
      <c r="D104" s="138">
        <v>1</v>
      </c>
      <c r="E104" s="117" t="s">
        <v>0</v>
      </c>
      <c r="F104" s="184"/>
      <c r="G104" s="130">
        <f>D104*F104</f>
        <v>0</v>
      </c>
      <c r="I104" s="141"/>
      <c r="J104" s="142"/>
      <c r="K104" s="141"/>
      <c r="L104" s="141"/>
    </row>
    <row r="105" spans="1:12" s="102" customFormat="1" ht="11.25">
      <c r="A105" s="175"/>
      <c r="B105" s="115"/>
      <c r="C105" s="188" t="s">
        <v>226</v>
      </c>
      <c r="D105" s="138"/>
      <c r="E105" s="117"/>
      <c r="F105" s="184"/>
      <c r="G105" s="130"/>
      <c r="I105" s="141"/>
      <c r="J105" s="142"/>
      <c r="K105" s="141"/>
      <c r="L105" s="141"/>
    </row>
    <row r="106" spans="1:12" s="102" customFormat="1" ht="11.25">
      <c r="A106" s="175"/>
      <c r="B106" s="115"/>
      <c r="C106" s="188" t="s">
        <v>224</v>
      </c>
      <c r="D106" s="138"/>
      <c r="E106" s="117"/>
      <c r="F106" s="184"/>
      <c r="G106" s="130"/>
      <c r="I106" s="141"/>
      <c r="J106" s="142"/>
      <c r="K106" s="141"/>
      <c r="L106" s="141"/>
    </row>
    <row r="107" spans="1:12" s="102" customFormat="1" ht="11.25">
      <c r="A107" s="175" t="s">
        <v>90</v>
      </c>
      <c r="B107" s="115" t="s">
        <v>46</v>
      </c>
      <c r="C107" s="148" t="s">
        <v>166</v>
      </c>
      <c r="D107" s="138">
        <v>1</v>
      </c>
      <c r="E107" s="117" t="s">
        <v>0</v>
      </c>
      <c r="F107" s="184"/>
      <c r="G107" s="130">
        <f>D107*F107</f>
        <v>0</v>
      </c>
      <c r="I107" s="141"/>
      <c r="J107" s="142"/>
      <c r="K107" s="141"/>
      <c r="L107" s="141"/>
    </row>
    <row r="108" spans="1:12" s="102" customFormat="1" ht="11.25">
      <c r="A108" s="175"/>
      <c r="B108" s="115"/>
      <c r="C108" s="188" t="s">
        <v>226</v>
      </c>
      <c r="D108" s="138"/>
      <c r="E108" s="117"/>
      <c r="F108" s="184"/>
      <c r="G108" s="130"/>
      <c r="I108" s="141"/>
      <c r="J108" s="142"/>
      <c r="K108" s="141"/>
      <c r="L108" s="141"/>
    </row>
    <row r="109" spans="1:12" s="102" customFormat="1" ht="11.25">
      <c r="A109" s="175"/>
      <c r="B109" s="115"/>
      <c r="C109" s="188" t="s">
        <v>224</v>
      </c>
      <c r="D109" s="138"/>
      <c r="E109" s="117"/>
      <c r="F109" s="184"/>
      <c r="G109" s="130"/>
      <c r="I109" s="141"/>
      <c r="J109" s="142"/>
      <c r="K109" s="141"/>
      <c r="L109" s="141"/>
    </row>
    <row r="110" spans="1:12" s="102" customFormat="1" ht="11.25">
      <c r="A110" s="175" t="s">
        <v>92</v>
      </c>
      <c r="B110" s="115" t="s">
        <v>46</v>
      </c>
      <c r="C110" s="148" t="s">
        <v>91</v>
      </c>
      <c r="D110" s="138">
        <v>1</v>
      </c>
      <c r="E110" s="117" t="s">
        <v>0</v>
      </c>
      <c r="F110" s="184"/>
      <c r="G110" s="130">
        <f>D110*F110</f>
        <v>0</v>
      </c>
      <c r="I110" s="141"/>
      <c r="J110" s="142"/>
      <c r="K110" s="141"/>
      <c r="L110" s="141"/>
    </row>
    <row r="111" spans="1:12" s="102" customFormat="1" ht="11.25">
      <c r="A111" s="175"/>
      <c r="B111" s="115"/>
      <c r="C111" s="188" t="s">
        <v>226</v>
      </c>
      <c r="D111" s="138"/>
      <c r="E111" s="117"/>
      <c r="F111" s="184"/>
      <c r="G111" s="130"/>
      <c r="I111" s="141"/>
      <c r="J111" s="142"/>
      <c r="K111" s="141"/>
      <c r="L111" s="141"/>
    </row>
    <row r="112" spans="1:12" s="102" customFormat="1" ht="11.25">
      <c r="A112" s="175"/>
      <c r="B112" s="115"/>
      <c r="C112" s="188" t="s">
        <v>224</v>
      </c>
      <c r="D112" s="138"/>
      <c r="E112" s="117"/>
      <c r="F112" s="184"/>
      <c r="G112" s="130"/>
      <c r="I112" s="141"/>
      <c r="J112" s="142"/>
      <c r="K112" s="141"/>
      <c r="L112" s="141"/>
    </row>
    <row r="113" spans="1:12" s="102" customFormat="1" ht="11.25">
      <c r="A113" s="175"/>
      <c r="C113" s="148"/>
      <c r="D113" s="138"/>
      <c r="E113" s="117"/>
      <c r="F113" s="143"/>
      <c r="G113" s="130"/>
      <c r="I113" s="141"/>
      <c r="J113" s="142"/>
      <c r="K113" s="141"/>
      <c r="L113" s="141"/>
    </row>
    <row r="114" spans="1:12" s="102" customFormat="1" ht="11.25">
      <c r="A114" s="175" t="s">
        <v>94</v>
      </c>
      <c r="B114" s="115" t="s">
        <v>46</v>
      </c>
      <c r="C114" s="148" t="s">
        <v>93</v>
      </c>
      <c r="D114" s="138">
        <v>4</v>
      </c>
      <c r="E114" s="117" t="s">
        <v>0</v>
      </c>
      <c r="F114" s="184"/>
      <c r="G114" s="130">
        <f>D114*F114</f>
        <v>0</v>
      </c>
      <c r="I114" s="141"/>
      <c r="J114" s="142"/>
      <c r="K114" s="141"/>
      <c r="L114" s="141"/>
    </row>
    <row r="115" spans="1:12" s="102" customFormat="1" ht="11.25">
      <c r="A115" s="175"/>
      <c r="B115" s="115"/>
      <c r="C115" s="188" t="s">
        <v>226</v>
      </c>
      <c r="D115" s="138"/>
      <c r="E115" s="117"/>
      <c r="F115" s="184"/>
      <c r="G115" s="130"/>
      <c r="I115" s="141"/>
      <c r="J115" s="142"/>
      <c r="K115" s="141"/>
      <c r="L115" s="141"/>
    </row>
    <row r="116" spans="1:12" s="102" customFormat="1" ht="11.25">
      <c r="A116" s="175"/>
      <c r="B116" s="115"/>
      <c r="C116" s="188" t="s">
        <v>241</v>
      </c>
      <c r="D116" s="138"/>
      <c r="E116" s="117"/>
      <c r="F116" s="184"/>
      <c r="G116" s="130"/>
      <c r="I116" s="141"/>
      <c r="J116" s="142"/>
      <c r="K116" s="141"/>
      <c r="L116" s="141"/>
    </row>
    <row r="117" spans="1:12" s="102" customFormat="1" ht="11.25">
      <c r="A117" s="175" t="s">
        <v>96</v>
      </c>
      <c r="B117" s="115" t="s">
        <v>46</v>
      </c>
      <c r="C117" s="148" t="s">
        <v>95</v>
      </c>
      <c r="D117" s="138">
        <v>8</v>
      </c>
      <c r="E117" s="117" t="s">
        <v>0</v>
      </c>
      <c r="F117" s="184"/>
      <c r="G117" s="130">
        <f>D117*F117</f>
        <v>0</v>
      </c>
      <c r="I117" s="141"/>
      <c r="J117" s="142"/>
      <c r="K117" s="141"/>
      <c r="L117" s="141"/>
    </row>
    <row r="118" spans="1:12" s="102" customFormat="1" ht="11.25">
      <c r="A118" s="175"/>
      <c r="B118" s="115"/>
      <c r="C118" s="188" t="s">
        <v>226</v>
      </c>
      <c r="D118" s="138"/>
      <c r="E118" s="117"/>
      <c r="F118" s="184"/>
      <c r="G118" s="130"/>
      <c r="I118" s="141"/>
      <c r="J118" s="142"/>
      <c r="K118" s="141"/>
      <c r="L118" s="141"/>
    </row>
    <row r="119" spans="1:12" s="102" customFormat="1" ht="11.25">
      <c r="A119" s="175"/>
      <c r="B119" s="115"/>
      <c r="C119" s="188" t="s">
        <v>244</v>
      </c>
      <c r="D119" s="138"/>
      <c r="E119" s="117"/>
      <c r="F119" s="184"/>
      <c r="G119" s="130"/>
      <c r="I119" s="141"/>
      <c r="J119" s="142"/>
      <c r="K119" s="141"/>
      <c r="L119" s="141"/>
    </row>
    <row r="120" spans="1:12" s="102" customFormat="1" ht="11.25">
      <c r="A120" s="175" t="s">
        <v>98</v>
      </c>
      <c r="B120" s="115" t="s">
        <v>46</v>
      </c>
      <c r="C120" s="148" t="s">
        <v>97</v>
      </c>
      <c r="D120" s="138">
        <v>1</v>
      </c>
      <c r="E120" s="117" t="s">
        <v>4</v>
      </c>
      <c r="F120" s="184"/>
      <c r="G120" s="130">
        <f>D120*F120</f>
        <v>0</v>
      </c>
      <c r="I120" s="141"/>
      <c r="J120" s="142"/>
      <c r="K120" s="141"/>
      <c r="L120" s="141"/>
    </row>
    <row r="121" spans="1:12" s="102" customFormat="1" ht="11.25">
      <c r="A121" s="175"/>
      <c r="B121" s="115"/>
      <c r="C121" s="188" t="s">
        <v>226</v>
      </c>
      <c r="D121" s="138"/>
      <c r="E121" s="117"/>
      <c r="F121" s="184"/>
      <c r="G121" s="130"/>
      <c r="I121" s="141"/>
      <c r="J121" s="142"/>
      <c r="K121" s="141"/>
      <c r="L121" s="141"/>
    </row>
    <row r="122" spans="1:12" s="102" customFormat="1" ht="11.25">
      <c r="A122" s="175"/>
      <c r="B122" s="115"/>
      <c r="C122" s="188" t="s">
        <v>224</v>
      </c>
      <c r="D122" s="138"/>
      <c r="E122" s="117"/>
      <c r="F122" s="184"/>
      <c r="G122" s="130"/>
      <c r="I122" s="141"/>
      <c r="J122" s="142"/>
      <c r="K122" s="141"/>
      <c r="L122" s="141"/>
    </row>
    <row r="123" spans="1:12" s="102" customFormat="1" ht="11.25">
      <c r="A123" s="175" t="s">
        <v>167</v>
      </c>
      <c r="B123" s="115" t="s">
        <v>46</v>
      </c>
      <c r="C123" s="148" t="s">
        <v>99</v>
      </c>
      <c r="D123" s="138">
        <v>6</v>
      </c>
      <c r="E123" s="117" t="s">
        <v>0</v>
      </c>
      <c r="F123" s="184"/>
      <c r="G123" s="130">
        <f>D123*F123</f>
        <v>0</v>
      </c>
      <c r="I123" s="141"/>
      <c r="J123" s="142"/>
      <c r="K123" s="141"/>
      <c r="L123" s="141"/>
    </row>
    <row r="124" spans="1:12" s="102" customFormat="1" ht="11.25">
      <c r="A124" s="175"/>
      <c r="B124" s="115"/>
      <c r="C124" s="188" t="s">
        <v>226</v>
      </c>
      <c r="D124" s="138"/>
      <c r="E124" s="117"/>
      <c r="F124" s="184"/>
      <c r="G124" s="130"/>
      <c r="I124" s="141"/>
      <c r="J124" s="142"/>
      <c r="K124" s="141"/>
      <c r="L124" s="141"/>
    </row>
    <row r="125" spans="1:12" s="102" customFormat="1" ht="11.25">
      <c r="A125" s="175"/>
      <c r="B125" s="115"/>
      <c r="C125" s="188" t="s">
        <v>243</v>
      </c>
      <c r="D125" s="138"/>
      <c r="E125" s="117"/>
      <c r="F125" s="184"/>
      <c r="G125" s="130"/>
      <c r="I125" s="141"/>
      <c r="J125" s="142"/>
      <c r="K125" s="141"/>
      <c r="L125" s="141"/>
    </row>
    <row r="126" spans="1:12" s="102" customFormat="1" ht="11.25">
      <c r="A126" s="176"/>
      <c r="B126" s="132"/>
      <c r="C126" s="133"/>
      <c r="D126" s="132"/>
      <c r="E126" s="118"/>
      <c r="F126" s="120"/>
      <c r="G126" s="120"/>
      <c r="I126" s="141"/>
      <c r="J126" s="142"/>
      <c r="K126" s="141"/>
      <c r="L126" s="141"/>
    </row>
    <row r="127" spans="1:12" s="102" customFormat="1" ht="11.25">
      <c r="A127" s="177" t="s">
        <v>100</v>
      </c>
      <c r="B127" s="136"/>
      <c r="C127" s="113"/>
      <c r="D127" s="136"/>
      <c r="E127" s="136"/>
      <c r="F127" s="137"/>
      <c r="G127" s="137">
        <f>SUM(G74:G126)</f>
        <v>0</v>
      </c>
      <c r="I127" s="141"/>
      <c r="J127" s="142"/>
      <c r="K127" s="141"/>
      <c r="L127" s="141"/>
    </row>
    <row r="128" spans="1:12" s="102" customFormat="1" ht="11.25">
      <c r="A128" s="147"/>
      <c r="B128" s="144"/>
      <c r="C128" s="145"/>
      <c r="D128" s="144"/>
      <c r="E128" s="144"/>
      <c r="F128" s="143"/>
      <c r="G128" s="143"/>
      <c r="I128" s="141"/>
      <c r="J128" s="142"/>
      <c r="K128" s="141"/>
      <c r="L128" s="141"/>
    </row>
    <row r="129" spans="1:12" s="102" customFormat="1" ht="11.25">
      <c r="A129" s="147"/>
      <c r="B129" s="144"/>
      <c r="C129" s="145"/>
      <c r="D129" s="144"/>
      <c r="E129" s="144"/>
      <c r="F129" s="143"/>
      <c r="G129" s="143"/>
      <c r="I129" s="141"/>
      <c r="J129" s="142"/>
      <c r="K129" s="141"/>
      <c r="L129" s="141"/>
    </row>
    <row r="130" spans="1:12" s="102" customFormat="1" ht="11.25">
      <c r="A130" s="178" t="s">
        <v>102</v>
      </c>
      <c r="B130" s="118"/>
      <c r="C130" s="119"/>
      <c r="D130" s="118"/>
      <c r="E130" s="118"/>
      <c r="F130" s="120"/>
      <c r="G130" s="120"/>
      <c r="I130" s="141"/>
      <c r="J130" s="142"/>
      <c r="K130" s="141"/>
      <c r="L130" s="141"/>
    </row>
    <row r="131" spans="1:12" s="102" customFormat="1" ht="11.25">
      <c r="A131" s="179"/>
      <c r="B131" s="144"/>
      <c r="C131" s="106" t="s">
        <v>147</v>
      </c>
      <c r="D131" s="127"/>
      <c r="E131" s="155"/>
      <c r="F131" s="143"/>
      <c r="G131" s="143"/>
      <c r="I131" s="141"/>
      <c r="J131" s="142"/>
      <c r="K131" s="141"/>
      <c r="L131" s="141"/>
    </row>
    <row r="132" spans="1:12" s="102" customFormat="1" ht="11.25">
      <c r="A132" s="179"/>
      <c r="B132" s="144"/>
      <c r="C132" s="103" t="s">
        <v>148</v>
      </c>
      <c r="D132" s="127"/>
      <c r="E132" s="155"/>
      <c r="F132" s="143"/>
      <c r="G132" s="143"/>
      <c r="I132" s="141"/>
      <c r="J132" s="142"/>
      <c r="K132" s="141"/>
      <c r="L132" s="141"/>
    </row>
    <row r="133" spans="1:12" s="102" customFormat="1" ht="11.25">
      <c r="A133" s="156" t="s">
        <v>103</v>
      </c>
      <c r="B133" s="115" t="s">
        <v>46</v>
      </c>
      <c r="C133" s="103" t="s">
        <v>149</v>
      </c>
      <c r="D133" s="116">
        <v>1</v>
      </c>
      <c r="E133" s="155" t="s">
        <v>0</v>
      </c>
      <c r="F133" s="184"/>
      <c r="G133" s="130">
        <f>D133*F133</f>
        <v>0</v>
      </c>
      <c r="I133" s="141"/>
      <c r="J133" s="142"/>
      <c r="K133" s="141"/>
      <c r="L133" s="141"/>
    </row>
    <row r="134" spans="1:12" s="102" customFormat="1" ht="11.25">
      <c r="A134" s="156"/>
      <c r="B134" s="115"/>
      <c r="C134" s="188" t="s">
        <v>235</v>
      </c>
      <c r="D134" s="116"/>
      <c r="E134" s="155"/>
      <c r="F134" s="184"/>
      <c r="G134" s="130"/>
      <c r="I134" s="141"/>
      <c r="J134" s="142"/>
      <c r="K134" s="141"/>
      <c r="L134" s="141"/>
    </row>
    <row r="135" spans="1:12" s="102" customFormat="1" ht="11.25">
      <c r="A135" s="156"/>
      <c r="B135" s="115"/>
      <c r="C135" s="192" t="s">
        <v>224</v>
      </c>
      <c r="D135" s="116"/>
      <c r="E135" s="155"/>
      <c r="F135" s="184"/>
      <c r="G135" s="130"/>
      <c r="I135" s="141"/>
      <c r="J135" s="142"/>
      <c r="K135" s="141"/>
      <c r="L135" s="141"/>
    </row>
    <row r="136" spans="1:12" s="102" customFormat="1" ht="11.25">
      <c r="A136" s="156" t="s">
        <v>104</v>
      </c>
      <c r="B136" s="115" t="s">
        <v>46</v>
      </c>
      <c r="C136" s="103" t="s">
        <v>150</v>
      </c>
      <c r="D136" s="116">
        <v>1</v>
      </c>
      <c r="E136" s="155" t="s">
        <v>0</v>
      </c>
      <c r="F136" s="184"/>
      <c r="G136" s="130">
        <f>D136*F136</f>
        <v>0</v>
      </c>
      <c r="I136" s="141"/>
      <c r="J136" s="142"/>
      <c r="K136" s="141"/>
      <c r="L136" s="141"/>
    </row>
    <row r="137" spans="1:12" s="102" customFormat="1" ht="11.25">
      <c r="A137" s="156"/>
      <c r="B137" s="115"/>
      <c r="C137" s="188" t="s">
        <v>235</v>
      </c>
      <c r="D137" s="116"/>
      <c r="E137" s="155"/>
      <c r="F137" s="184"/>
      <c r="G137" s="130"/>
      <c r="I137" s="141"/>
      <c r="J137" s="142"/>
      <c r="K137" s="141"/>
      <c r="L137" s="141"/>
    </row>
    <row r="138" spans="1:12" s="102" customFormat="1" ht="11.25">
      <c r="A138" s="156"/>
      <c r="B138" s="115"/>
      <c r="C138" s="192" t="s">
        <v>224</v>
      </c>
      <c r="D138" s="116"/>
      <c r="E138" s="155"/>
      <c r="F138" s="184"/>
      <c r="G138" s="130"/>
      <c r="I138" s="141"/>
      <c r="J138" s="142"/>
      <c r="K138" s="141"/>
      <c r="L138" s="141"/>
    </row>
    <row r="139" spans="1:12" s="102" customFormat="1" ht="11.25">
      <c r="A139" s="156" t="s">
        <v>105</v>
      </c>
      <c r="B139" s="115" t="s">
        <v>46</v>
      </c>
      <c r="C139" s="103" t="s">
        <v>151</v>
      </c>
      <c r="D139" s="116">
        <v>2</v>
      </c>
      <c r="E139" s="155" t="s">
        <v>0</v>
      </c>
      <c r="F139" s="184"/>
      <c r="G139" s="130">
        <f>D139*F139</f>
        <v>0</v>
      </c>
      <c r="I139" s="141"/>
      <c r="J139" s="142"/>
      <c r="K139" s="141"/>
      <c r="L139" s="141"/>
    </row>
    <row r="140" spans="1:12" s="102" customFormat="1" ht="11.25">
      <c r="A140" s="156"/>
      <c r="B140" s="115"/>
      <c r="C140" s="188" t="s">
        <v>235</v>
      </c>
      <c r="D140" s="116"/>
      <c r="E140" s="155"/>
      <c r="F140" s="184"/>
      <c r="G140" s="130"/>
      <c r="I140" s="141"/>
      <c r="J140" s="142"/>
      <c r="K140" s="141"/>
      <c r="L140" s="141"/>
    </row>
    <row r="141" spans="1:12" s="102" customFormat="1" ht="11.25">
      <c r="A141" s="156"/>
      <c r="B141" s="115"/>
      <c r="C141" s="192" t="s">
        <v>242</v>
      </c>
      <c r="D141" s="116"/>
      <c r="E141" s="155"/>
      <c r="F141" s="184"/>
      <c r="G141" s="130"/>
      <c r="I141" s="141"/>
      <c r="J141" s="142"/>
      <c r="K141" s="141"/>
      <c r="L141" s="141"/>
    </row>
    <row r="142" spans="1:12" s="102" customFormat="1" ht="11.25">
      <c r="A142" s="156" t="s">
        <v>106</v>
      </c>
      <c r="B142" s="115" t="s">
        <v>46</v>
      </c>
      <c r="C142" s="103" t="s">
        <v>152</v>
      </c>
      <c r="D142" s="116">
        <v>5</v>
      </c>
      <c r="E142" s="155" t="s">
        <v>0</v>
      </c>
      <c r="F142" s="184"/>
      <c r="G142" s="130">
        <f>D142*F142</f>
        <v>0</v>
      </c>
      <c r="I142" s="141"/>
      <c r="J142" s="142"/>
      <c r="K142" s="141"/>
      <c r="L142" s="141"/>
    </row>
    <row r="143" spans="1:12" s="102" customFormat="1" ht="11.25">
      <c r="A143" s="156"/>
      <c r="B143" s="115"/>
      <c r="C143" s="188" t="s">
        <v>235</v>
      </c>
      <c r="D143" s="116"/>
      <c r="E143" s="155"/>
      <c r="F143" s="184"/>
      <c r="G143" s="130"/>
      <c r="I143" s="141"/>
      <c r="J143" s="142"/>
      <c r="K143" s="141"/>
      <c r="L143" s="141"/>
    </row>
    <row r="144" spans="1:12" s="102" customFormat="1" ht="11.25">
      <c r="A144" s="156"/>
      <c r="B144" s="115"/>
      <c r="C144" s="192" t="s">
        <v>245</v>
      </c>
      <c r="D144" s="116"/>
      <c r="E144" s="155"/>
      <c r="F144" s="184"/>
      <c r="G144" s="130"/>
      <c r="I144" s="141"/>
      <c r="J144" s="142"/>
      <c r="K144" s="141"/>
      <c r="L144" s="141"/>
    </row>
    <row r="145" spans="1:12" s="102" customFormat="1" ht="11.25">
      <c r="A145" s="156" t="s">
        <v>107</v>
      </c>
      <c r="B145" s="115" t="s">
        <v>46</v>
      </c>
      <c r="C145" s="103" t="s">
        <v>153</v>
      </c>
      <c r="D145" s="116">
        <v>1</v>
      </c>
      <c r="E145" s="155" t="s">
        <v>0</v>
      </c>
      <c r="F145" s="184"/>
      <c r="G145" s="130">
        <f>D145*F145</f>
        <v>0</v>
      </c>
      <c r="I145" s="141"/>
      <c r="J145" s="142"/>
      <c r="K145" s="141"/>
      <c r="L145" s="141"/>
    </row>
    <row r="146" spans="1:12" s="102" customFormat="1" ht="11.25">
      <c r="A146" s="156"/>
      <c r="B146" s="115"/>
      <c r="C146" s="188" t="s">
        <v>235</v>
      </c>
      <c r="D146" s="116"/>
      <c r="E146" s="155"/>
      <c r="F146" s="184"/>
      <c r="G146" s="130"/>
      <c r="I146" s="141"/>
      <c r="J146" s="142"/>
      <c r="K146" s="141"/>
      <c r="L146" s="141"/>
    </row>
    <row r="147" spans="1:12" s="102" customFormat="1" ht="11.25">
      <c r="A147" s="156"/>
      <c r="B147" s="115"/>
      <c r="C147" s="192" t="s">
        <v>224</v>
      </c>
      <c r="D147" s="116"/>
      <c r="E147" s="155"/>
      <c r="F147" s="184"/>
      <c r="G147" s="130"/>
      <c r="I147" s="141"/>
      <c r="J147" s="142"/>
      <c r="K147" s="141"/>
      <c r="L147" s="141"/>
    </row>
    <row r="148" spans="1:12" s="102" customFormat="1" ht="11.25">
      <c r="A148" s="156" t="s">
        <v>155</v>
      </c>
      <c r="B148" s="115" t="s">
        <v>46</v>
      </c>
      <c r="C148" s="103" t="s">
        <v>154</v>
      </c>
      <c r="D148" s="116">
        <v>2</v>
      </c>
      <c r="E148" s="155" t="s">
        <v>0</v>
      </c>
      <c r="F148" s="184"/>
      <c r="G148" s="130">
        <f>D148*F148</f>
        <v>0</v>
      </c>
      <c r="I148" s="141"/>
      <c r="J148" s="142"/>
      <c r="K148" s="141"/>
      <c r="L148" s="141"/>
    </row>
    <row r="149" spans="1:12" s="102" customFormat="1" ht="11.25">
      <c r="A149" s="156"/>
      <c r="B149" s="115"/>
      <c r="C149" s="188" t="s">
        <v>235</v>
      </c>
      <c r="D149" s="116"/>
      <c r="E149" s="155"/>
      <c r="F149" s="184"/>
      <c r="G149" s="130"/>
      <c r="I149" s="141"/>
      <c r="J149" s="142"/>
      <c r="K149" s="141"/>
      <c r="L149" s="141"/>
    </row>
    <row r="150" spans="1:12" s="102" customFormat="1" ht="11.25">
      <c r="A150" s="156"/>
      <c r="B150" s="115"/>
      <c r="C150" s="192" t="s">
        <v>242</v>
      </c>
      <c r="D150" s="116"/>
      <c r="E150" s="155"/>
      <c r="F150" s="184"/>
      <c r="G150" s="130"/>
      <c r="I150" s="141"/>
      <c r="J150" s="142"/>
      <c r="K150" s="141"/>
      <c r="L150" s="141"/>
    </row>
    <row r="151" spans="1:12" s="102" customFormat="1" ht="11.25">
      <c r="A151" s="156"/>
      <c r="B151" s="115"/>
      <c r="C151" s="103"/>
      <c r="D151" s="116"/>
      <c r="E151" s="155"/>
      <c r="F151" s="143"/>
      <c r="G151" s="130"/>
      <c r="I151" s="141"/>
      <c r="J151" s="142"/>
      <c r="K151" s="141"/>
      <c r="L151" s="141"/>
    </row>
    <row r="152" spans="1:12" s="102" customFormat="1" ht="11.25">
      <c r="A152" s="108"/>
      <c r="B152" s="144"/>
      <c r="C152" s="108" t="s">
        <v>109</v>
      </c>
      <c r="D152" s="157"/>
      <c r="E152" s="157"/>
      <c r="F152" s="143"/>
      <c r="G152" s="143"/>
      <c r="I152" s="141"/>
      <c r="J152" s="142"/>
      <c r="K152" s="141"/>
      <c r="L152" s="141"/>
    </row>
    <row r="153" spans="1:12" s="102" customFormat="1" ht="11.25">
      <c r="A153" s="108"/>
      <c r="B153" s="144"/>
      <c r="C153" s="107" t="s">
        <v>110</v>
      </c>
      <c r="D153" s="157"/>
      <c r="E153" s="157"/>
      <c r="F153" s="143"/>
      <c r="G153" s="143"/>
      <c r="I153" s="141"/>
      <c r="J153" s="142"/>
      <c r="K153" s="141"/>
      <c r="L153" s="141"/>
    </row>
    <row r="154" spans="1:12" s="102" customFormat="1" ht="11.25">
      <c r="A154" s="156" t="s">
        <v>156</v>
      </c>
      <c r="B154" s="115" t="s">
        <v>46</v>
      </c>
      <c r="C154" s="158" t="s">
        <v>111</v>
      </c>
      <c r="D154" s="156">
        <v>1</v>
      </c>
      <c r="E154" s="159" t="s">
        <v>0</v>
      </c>
      <c r="F154" s="184"/>
      <c r="G154" s="130">
        <f>D154*F154</f>
        <v>0</v>
      </c>
      <c r="I154" s="141"/>
      <c r="J154" s="142"/>
      <c r="K154" s="141"/>
      <c r="L154" s="141"/>
    </row>
    <row r="155" spans="1:12" s="102" customFormat="1" ht="11.25">
      <c r="A155" s="156"/>
      <c r="B155" s="115"/>
      <c r="C155" s="188" t="s">
        <v>235</v>
      </c>
      <c r="D155" s="156"/>
      <c r="E155" s="159"/>
      <c r="F155" s="184"/>
      <c r="G155" s="130"/>
      <c r="I155" s="141"/>
      <c r="J155" s="142"/>
      <c r="K155" s="141"/>
      <c r="L155" s="141"/>
    </row>
    <row r="156" spans="1:12" s="102" customFormat="1" ht="11.25">
      <c r="A156" s="156"/>
      <c r="B156" s="115"/>
      <c r="C156" s="192" t="s">
        <v>224</v>
      </c>
      <c r="D156" s="156"/>
      <c r="E156" s="159"/>
      <c r="F156" s="184"/>
      <c r="G156" s="130"/>
      <c r="I156" s="141"/>
      <c r="J156" s="142"/>
      <c r="K156" s="141"/>
      <c r="L156" s="141"/>
    </row>
    <row r="157" spans="1:12" s="102" customFormat="1" ht="11.25">
      <c r="A157" s="107"/>
      <c r="B157" s="144"/>
      <c r="C157" s="158"/>
      <c r="D157" s="156"/>
      <c r="E157" s="167"/>
      <c r="F157" s="143"/>
      <c r="G157" s="143"/>
      <c r="I157" s="141"/>
      <c r="J157" s="142"/>
      <c r="K157" s="141"/>
      <c r="L157" s="141"/>
    </row>
    <row r="158" spans="1:12" s="102" customFormat="1" ht="11.25">
      <c r="A158" s="156"/>
      <c r="B158" s="144"/>
      <c r="C158" s="160" t="s">
        <v>112</v>
      </c>
      <c r="D158" s="157"/>
      <c r="E158" s="157"/>
      <c r="F158" s="143"/>
      <c r="G158" s="143"/>
      <c r="I158" s="141"/>
      <c r="J158" s="142"/>
      <c r="K158" s="141"/>
      <c r="L158" s="141"/>
    </row>
    <row r="159" spans="1:12" s="102" customFormat="1" ht="11.25">
      <c r="A159" s="156" t="s">
        <v>157</v>
      </c>
      <c r="B159" s="115" t="s">
        <v>46</v>
      </c>
      <c r="C159" s="109" t="s">
        <v>159</v>
      </c>
      <c r="D159" s="157">
        <v>1</v>
      </c>
      <c r="E159" s="157" t="s">
        <v>55</v>
      </c>
      <c r="F159" s="184"/>
      <c r="G159" s="130">
        <f>D159*F159</f>
        <v>0</v>
      </c>
      <c r="I159" s="141"/>
      <c r="J159" s="142"/>
      <c r="K159" s="141"/>
      <c r="L159" s="141"/>
    </row>
    <row r="160" spans="1:12" s="102" customFormat="1" ht="11.25">
      <c r="A160" s="156"/>
      <c r="B160" s="144"/>
      <c r="C160" s="109" t="s">
        <v>160</v>
      </c>
      <c r="D160" s="157"/>
      <c r="E160" s="157"/>
      <c r="F160" s="143"/>
      <c r="G160" s="143"/>
      <c r="I160" s="141"/>
      <c r="J160" s="142"/>
      <c r="K160" s="141"/>
      <c r="L160" s="141"/>
    </row>
    <row r="161" spans="1:12" s="102" customFormat="1" ht="11.25">
      <c r="A161" s="156"/>
      <c r="B161" s="144"/>
      <c r="C161" s="188" t="s">
        <v>225</v>
      </c>
      <c r="D161" s="157"/>
      <c r="E161" s="157"/>
      <c r="F161" s="143"/>
      <c r="G161" s="143"/>
      <c r="I161" s="141"/>
      <c r="J161" s="142"/>
      <c r="K161" s="141"/>
      <c r="L161" s="141"/>
    </row>
    <row r="162" spans="1:12" s="102" customFormat="1" ht="11.25">
      <c r="A162" s="156"/>
      <c r="B162" s="144"/>
      <c r="C162" s="192" t="s">
        <v>224</v>
      </c>
      <c r="D162" s="157"/>
      <c r="E162" s="157"/>
      <c r="F162" s="143"/>
      <c r="G162" s="143"/>
      <c r="I162" s="141"/>
      <c r="J162" s="142"/>
      <c r="K162" s="141"/>
      <c r="L162" s="141"/>
    </row>
    <row r="163" spans="1:12" s="102" customFormat="1" ht="11.25">
      <c r="A163" s="156" t="s">
        <v>158</v>
      </c>
      <c r="B163" s="115" t="s">
        <v>46</v>
      </c>
      <c r="C163" s="109" t="s">
        <v>161</v>
      </c>
      <c r="D163" s="157">
        <v>1</v>
      </c>
      <c r="E163" s="157" t="s">
        <v>0</v>
      </c>
      <c r="F163" s="184"/>
      <c r="G163" s="130">
        <f>D163*F163</f>
        <v>0</v>
      </c>
      <c r="I163" s="141"/>
      <c r="J163" s="142"/>
      <c r="K163" s="141"/>
      <c r="L163" s="141"/>
    </row>
    <row r="164" spans="1:12" s="102" customFormat="1" ht="11.25">
      <c r="A164" s="156"/>
      <c r="B164" s="115"/>
      <c r="C164" s="188" t="s">
        <v>225</v>
      </c>
      <c r="D164" s="157"/>
      <c r="E164" s="157"/>
      <c r="F164" s="184"/>
      <c r="G164" s="130"/>
      <c r="I164" s="141"/>
      <c r="J164" s="142"/>
      <c r="K164" s="141"/>
      <c r="L164" s="141"/>
    </row>
    <row r="165" spans="1:12" s="102" customFormat="1" ht="11.25">
      <c r="A165" s="156"/>
      <c r="B165" s="115"/>
      <c r="C165" s="192" t="s">
        <v>224</v>
      </c>
      <c r="D165" s="157"/>
      <c r="E165" s="157"/>
      <c r="F165" s="184"/>
      <c r="G165" s="130"/>
      <c r="I165" s="141"/>
      <c r="J165" s="142"/>
      <c r="K165" s="141"/>
      <c r="L165" s="141"/>
    </row>
    <row r="166" spans="1:13" s="102" customFormat="1" ht="11.25">
      <c r="A166" s="178"/>
      <c r="B166" s="118"/>
      <c r="C166" s="119"/>
      <c r="D166" s="118"/>
      <c r="E166" s="118"/>
      <c r="F166" s="120"/>
      <c r="G166" s="120"/>
      <c r="I166" s="141"/>
      <c r="J166" s="142"/>
      <c r="K166" s="141"/>
      <c r="L166" s="141"/>
      <c r="M166" s="185"/>
    </row>
    <row r="167" spans="1:12" s="102" customFormat="1" ht="11.25">
      <c r="A167" s="179" t="s">
        <v>108</v>
      </c>
      <c r="B167" s="144"/>
      <c r="C167" s="145"/>
      <c r="D167" s="144"/>
      <c r="E167" s="144"/>
      <c r="F167" s="143"/>
      <c r="G167" s="137">
        <f>SUM(G131:G166)</f>
        <v>0</v>
      </c>
      <c r="I167" s="141"/>
      <c r="J167" s="142"/>
      <c r="K167" s="141"/>
      <c r="L167" s="141"/>
    </row>
    <row r="168" spans="1:12" s="102" customFormat="1" ht="11.25">
      <c r="A168" s="147"/>
      <c r="B168" s="144"/>
      <c r="C168" s="145"/>
      <c r="D168" s="144"/>
      <c r="E168" s="144"/>
      <c r="F168" s="143"/>
      <c r="G168" s="143"/>
      <c r="I168" s="141"/>
      <c r="J168" s="142"/>
      <c r="K168" s="141"/>
      <c r="L168" s="141"/>
    </row>
    <row r="169" spans="1:12" s="102" customFormat="1" ht="11.25">
      <c r="A169" s="147"/>
      <c r="B169" s="144"/>
      <c r="C169" s="145"/>
      <c r="D169" s="144"/>
      <c r="E169" s="144"/>
      <c r="F169" s="143"/>
      <c r="G169" s="143"/>
      <c r="I169" s="141"/>
      <c r="J169" s="142"/>
      <c r="K169" s="141"/>
      <c r="L169" s="141"/>
    </row>
    <row r="170" spans="1:12" s="102" customFormat="1" ht="11.25">
      <c r="A170" s="180" t="s">
        <v>114</v>
      </c>
      <c r="B170" s="151"/>
      <c r="C170" s="152"/>
      <c r="D170" s="151"/>
      <c r="E170" s="151"/>
      <c r="F170" s="153"/>
      <c r="G170" s="153"/>
      <c r="I170" s="141"/>
      <c r="J170" s="142"/>
      <c r="K170" s="141"/>
      <c r="L170" s="141"/>
    </row>
    <row r="171" spans="1:12" s="102" customFormat="1" ht="11.25">
      <c r="A171" s="147"/>
      <c r="B171" s="144"/>
      <c r="C171" s="146" t="s">
        <v>115</v>
      </c>
      <c r="D171" s="144"/>
      <c r="E171" s="144"/>
      <c r="F171" s="143"/>
      <c r="G171" s="143"/>
      <c r="I171" s="141"/>
      <c r="J171" s="142"/>
      <c r="K171" s="141"/>
      <c r="L171" s="141"/>
    </row>
    <row r="172" spans="1:12" s="102" customFormat="1" ht="11.25">
      <c r="A172" s="147" t="s">
        <v>116</v>
      </c>
      <c r="B172" s="115" t="s">
        <v>46</v>
      </c>
      <c r="C172" s="105" t="s">
        <v>175</v>
      </c>
      <c r="D172" s="117">
        <v>93</v>
      </c>
      <c r="E172" s="157" t="s">
        <v>1</v>
      </c>
      <c r="F172" s="184"/>
      <c r="G172" s="130">
        <f>D172*F172</f>
        <v>0</v>
      </c>
      <c r="I172" s="141"/>
      <c r="J172" s="142"/>
      <c r="K172" s="141"/>
      <c r="L172" s="141"/>
    </row>
    <row r="173" spans="1:12" s="102" customFormat="1" ht="11.25">
      <c r="A173" s="147"/>
      <c r="B173" s="115"/>
      <c r="C173" s="188" t="s">
        <v>228</v>
      </c>
      <c r="D173" s="117"/>
      <c r="E173" s="157"/>
      <c r="F173" s="184"/>
      <c r="G173" s="130"/>
      <c r="I173" s="141"/>
      <c r="J173" s="142"/>
      <c r="K173" s="141"/>
      <c r="L173" s="141"/>
    </row>
    <row r="174" spans="1:12" s="102" customFormat="1" ht="11.25">
      <c r="A174" s="147"/>
      <c r="B174" s="115"/>
      <c r="C174" s="188" t="s">
        <v>229</v>
      </c>
      <c r="D174" s="117"/>
      <c r="E174" s="157"/>
      <c r="F174" s="184"/>
      <c r="G174" s="130"/>
      <c r="I174" s="141"/>
      <c r="J174" s="142"/>
      <c r="K174" s="141"/>
      <c r="L174" s="141"/>
    </row>
    <row r="175" spans="1:12" s="102" customFormat="1" ht="11.25">
      <c r="A175" s="147" t="s">
        <v>117</v>
      </c>
      <c r="B175" s="115" t="s">
        <v>46</v>
      </c>
      <c r="C175" s="105" t="s">
        <v>120</v>
      </c>
      <c r="D175" s="117">
        <v>35</v>
      </c>
      <c r="E175" s="157" t="s">
        <v>1</v>
      </c>
      <c r="F175" s="184"/>
      <c r="G175" s="130">
        <f>D175*F175</f>
        <v>0</v>
      </c>
      <c r="I175" s="141"/>
      <c r="J175" s="142"/>
      <c r="K175" s="141"/>
      <c r="L175" s="141"/>
    </row>
    <row r="176" spans="1:12" s="102" customFormat="1" ht="11.25">
      <c r="A176" s="147"/>
      <c r="B176" s="115"/>
      <c r="C176" s="188" t="s">
        <v>228</v>
      </c>
      <c r="D176" s="117"/>
      <c r="E176" s="157"/>
      <c r="F176" s="184"/>
      <c r="G176" s="130"/>
      <c r="I176" s="141"/>
      <c r="J176" s="142"/>
      <c r="K176" s="141"/>
      <c r="L176" s="141"/>
    </row>
    <row r="177" spans="1:12" s="102" customFormat="1" ht="11.25">
      <c r="A177" s="147"/>
      <c r="B177" s="115"/>
      <c r="C177" s="188" t="s">
        <v>231</v>
      </c>
      <c r="D177" s="117"/>
      <c r="E177" s="157"/>
      <c r="F177" s="184"/>
      <c r="G177" s="130"/>
      <c r="I177" s="141"/>
      <c r="J177" s="142"/>
      <c r="K177" s="141"/>
      <c r="L177" s="141"/>
    </row>
    <row r="178" spans="1:12" s="102" customFormat="1" ht="11.25">
      <c r="A178" s="147" t="s">
        <v>118</v>
      </c>
      <c r="B178" s="115" t="s">
        <v>46</v>
      </c>
      <c r="C178" s="105" t="s">
        <v>174</v>
      </c>
      <c r="D178" s="117">
        <v>33</v>
      </c>
      <c r="E178" s="157" t="s">
        <v>1</v>
      </c>
      <c r="F178" s="184"/>
      <c r="G178" s="130">
        <f>D178*F178</f>
        <v>0</v>
      </c>
      <c r="I178" s="141"/>
      <c r="J178" s="142"/>
      <c r="K178" s="141"/>
      <c r="L178" s="141"/>
    </row>
    <row r="179" spans="1:12" s="102" customFormat="1" ht="11.25">
      <c r="A179" s="147"/>
      <c r="B179" s="115"/>
      <c r="C179" s="188" t="s">
        <v>228</v>
      </c>
      <c r="D179" s="117"/>
      <c r="E179" s="157"/>
      <c r="F179" s="184"/>
      <c r="G179" s="130"/>
      <c r="I179" s="141"/>
      <c r="J179" s="142"/>
      <c r="K179" s="141"/>
      <c r="L179" s="141"/>
    </row>
    <row r="180" spans="1:12" s="102" customFormat="1" ht="11.25">
      <c r="A180" s="147"/>
      <c r="B180" s="115"/>
      <c r="C180" s="188" t="s">
        <v>232</v>
      </c>
      <c r="D180" s="117"/>
      <c r="E180" s="157"/>
      <c r="F180" s="184"/>
      <c r="G180" s="130"/>
      <c r="I180" s="141"/>
      <c r="J180" s="142"/>
      <c r="K180" s="141"/>
      <c r="L180" s="141"/>
    </row>
    <row r="181" spans="1:12" s="102" customFormat="1" ht="11.25">
      <c r="A181" s="147" t="s">
        <v>171</v>
      </c>
      <c r="B181" s="115" t="s">
        <v>46</v>
      </c>
      <c r="C181" s="105" t="s">
        <v>121</v>
      </c>
      <c r="D181" s="117">
        <v>10</v>
      </c>
      <c r="E181" s="157" t="s">
        <v>1</v>
      </c>
      <c r="F181" s="184"/>
      <c r="G181" s="130">
        <f>D181*F181</f>
        <v>0</v>
      </c>
      <c r="I181" s="141"/>
      <c r="J181" s="142"/>
      <c r="K181" s="141"/>
      <c r="L181" s="141"/>
    </row>
    <row r="182" spans="1:12" s="102" customFormat="1" ht="11.25">
      <c r="A182" s="147"/>
      <c r="B182" s="115"/>
      <c r="C182" s="188" t="s">
        <v>228</v>
      </c>
      <c r="D182" s="117"/>
      <c r="E182" s="157"/>
      <c r="F182" s="184"/>
      <c r="G182" s="130"/>
      <c r="I182" s="141"/>
      <c r="J182" s="142"/>
      <c r="K182" s="141"/>
      <c r="L182" s="141"/>
    </row>
    <row r="183" spans="1:12" s="102" customFormat="1" ht="11.25">
      <c r="A183" s="147"/>
      <c r="B183" s="115"/>
      <c r="C183" s="188" t="s">
        <v>233</v>
      </c>
      <c r="D183" s="117"/>
      <c r="E183" s="157"/>
      <c r="F183" s="184"/>
      <c r="G183" s="130"/>
      <c r="I183" s="141"/>
      <c r="J183" s="142"/>
      <c r="K183" s="141"/>
      <c r="L183" s="141"/>
    </row>
    <row r="184" spans="1:12" s="102" customFormat="1" ht="11.25">
      <c r="A184" s="147" t="s">
        <v>172</v>
      </c>
      <c r="B184" s="115" t="s">
        <v>46</v>
      </c>
      <c r="C184" s="105" t="s">
        <v>173</v>
      </c>
      <c r="D184" s="117">
        <v>5</v>
      </c>
      <c r="E184" s="157" t="s">
        <v>1</v>
      </c>
      <c r="F184" s="184"/>
      <c r="G184" s="130">
        <f>D184*F184</f>
        <v>0</v>
      </c>
      <c r="I184" s="141"/>
      <c r="J184" s="142"/>
      <c r="K184" s="141"/>
      <c r="L184" s="141"/>
    </row>
    <row r="185" spans="1:12" s="102" customFormat="1" ht="11.25">
      <c r="A185" s="147"/>
      <c r="B185" s="115"/>
      <c r="C185" s="188" t="s">
        <v>228</v>
      </c>
      <c r="D185" s="117"/>
      <c r="E185" s="157"/>
      <c r="F185" s="184"/>
      <c r="G185" s="130"/>
      <c r="I185" s="141"/>
      <c r="J185" s="142"/>
      <c r="K185" s="141"/>
      <c r="L185" s="141"/>
    </row>
    <row r="186" spans="1:12" s="102" customFormat="1" ht="11.25">
      <c r="A186" s="147"/>
      <c r="B186" s="115"/>
      <c r="C186" s="188" t="s">
        <v>234</v>
      </c>
      <c r="D186" s="117"/>
      <c r="E186" s="157"/>
      <c r="F186" s="184"/>
      <c r="G186" s="130"/>
      <c r="I186" s="141"/>
      <c r="J186" s="142"/>
      <c r="K186" s="141"/>
      <c r="L186" s="141"/>
    </row>
    <row r="187" spans="1:12" s="102" customFormat="1" ht="11.25">
      <c r="A187" s="173"/>
      <c r="B187" s="118"/>
      <c r="C187" s="119"/>
      <c r="D187" s="118"/>
      <c r="E187" s="118"/>
      <c r="F187" s="120"/>
      <c r="G187" s="120"/>
      <c r="I187" s="141"/>
      <c r="J187" s="142"/>
      <c r="K187" s="141"/>
      <c r="L187" s="141"/>
    </row>
    <row r="188" spans="1:12" s="102" customFormat="1" ht="11.25">
      <c r="A188" s="177" t="s">
        <v>119</v>
      </c>
      <c r="B188" s="136"/>
      <c r="C188" s="113"/>
      <c r="D188" s="136"/>
      <c r="E188" s="136"/>
      <c r="F188" s="137"/>
      <c r="G188" s="137">
        <f>SUM(G172:G187)</f>
        <v>0</v>
      </c>
      <c r="I188" s="141"/>
      <c r="J188" s="142"/>
      <c r="K188" s="141"/>
      <c r="L188" s="141"/>
    </row>
    <row r="189" spans="1:12" s="102" customFormat="1" ht="11.25">
      <c r="A189" s="147"/>
      <c r="B189" s="144"/>
      <c r="C189" s="145"/>
      <c r="D189" s="144"/>
      <c r="E189" s="144"/>
      <c r="F189" s="143"/>
      <c r="G189" s="143"/>
      <c r="I189" s="141"/>
      <c r="J189" s="142"/>
      <c r="K189" s="141"/>
      <c r="L189" s="141"/>
    </row>
    <row r="190" spans="1:12" s="102" customFormat="1" ht="11.25">
      <c r="A190" s="147"/>
      <c r="B190" s="144"/>
      <c r="C190" s="145"/>
      <c r="D190" s="144"/>
      <c r="E190" s="144"/>
      <c r="F190" s="143"/>
      <c r="G190" s="143"/>
      <c r="I190" s="141"/>
      <c r="J190" s="142"/>
      <c r="K190" s="141"/>
      <c r="L190" s="141"/>
    </row>
    <row r="191" spans="1:12" s="102" customFormat="1" ht="11.25">
      <c r="A191" s="180" t="s">
        <v>141</v>
      </c>
      <c r="B191" s="151"/>
      <c r="C191" s="152"/>
      <c r="D191" s="151"/>
      <c r="E191" s="151"/>
      <c r="F191" s="153"/>
      <c r="G191" s="153"/>
      <c r="I191" s="141"/>
      <c r="J191" s="142"/>
      <c r="K191" s="141"/>
      <c r="L191" s="141"/>
    </row>
    <row r="192" spans="1:12" s="102" customFormat="1" ht="11.25">
      <c r="A192" s="147" t="s">
        <v>7</v>
      </c>
      <c r="B192" s="144" t="s">
        <v>48</v>
      </c>
      <c r="C192" s="145" t="s">
        <v>124</v>
      </c>
      <c r="D192" s="144">
        <v>1</v>
      </c>
      <c r="E192" s="144" t="s">
        <v>55</v>
      </c>
      <c r="F192" s="184"/>
      <c r="G192" s="130">
        <f>D192*F192</f>
        <v>0</v>
      </c>
      <c r="I192" s="141"/>
      <c r="J192" s="142"/>
      <c r="K192" s="141"/>
      <c r="L192" s="141"/>
    </row>
    <row r="193" spans="1:12" s="102" customFormat="1" ht="11.25">
      <c r="A193" s="147"/>
      <c r="B193" s="144"/>
      <c r="C193" s="188" t="s">
        <v>246</v>
      </c>
      <c r="D193" s="144"/>
      <c r="E193" s="144"/>
      <c r="F193" s="184"/>
      <c r="G193" s="130"/>
      <c r="I193" s="141"/>
      <c r="J193" s="142"/>
      <c r="K193" s="141"/>
      <c r="L193" s="141"/>
    </row>
    <row r="194" spans="1:12" s="102" customFormat="1" ht="11.25">
      <c r="A194" s="147" t="s">
        <v>8</v>
      </c>
      <c r="B194" s="144" t="s">
        <v>48</v>
      </c>
      <c r="C194" s="145" t="s">
        <v>125</v>
      </c>
      <c r="D194" s="144">
        <v>24</v>
      </c>
      <c r="E194" s="144" t="s">
        <v>126</v>
      </c>
      <c r="F194" s="184"/>
      <c r="G194" s="130">
        <f>D194*F194</f>
        <v>0</v>
      </c>
      <c r="I194" s="141"/>
      <c r="J194" s="142"/>
      <c r="K194" s="141"/>
      <c r="L194" s="141"/>
    </row>
    <row r="195" spans="1:12" s="102" customFormat="1" ht="11.25">
      <c r="A195" s="147"/>
      <c r="B195" s="144"/>
      <c r="C195" s="192" t="s">
        <v>247</v>
      </c>
      <c r="D195" s="144"/>
      <c r="E195" s="144"/>
      <c r="F195" s="184"/>
      <c r="G195" s="130"/>
      <c r="I195" s="141"/>
      <c r="J195" s="142"/>
      <c r="K195" s="141"/>
      <c r="L195" s="141"/>
    </row>
    <row r="196" spans="1:12" s="102" customFormat="1" ht="11.25">
      <c r="A196" s="147" t="s">
        <v>9</v>
      </c>
      <c r="B196" s="144" t="s">
        <v>48</v>
      </c>
      <c r="C196" s="145" t="s">
        <v>127</v>
      </c>
      <c r="D196" s="144">
        <v>1</v>
      </c>
      <c r="E196" s="144" t="s">
        <v>55</v>
      </c>
      <c r="F196" s="184"/>
      <c r="G196" s="130">
        <f>D196*F196</f>
        <v>0</v>
      </c>
      <c r="I196" s="141"/>
      <c r="J196" s="142"/>
      <c r="K196" s="141"/>
      <c r="L196" s="141"/>
    </row>
    <row r="197" spans="1:12" s="102" customFormat="1" ht="11.25">
      <c r="A197" s="147"/>
      <c r="B197" s="144"/>
      <c r="C197" s="192" t="s">
        <v>248</v>
      </c>
      <c r="D197" s="144"/>
      <c r="E197" s="144"/>
      <c r="F197" s="184"/>
      <c r="G197" s="130"/>
      <c r="I197" s="141"/>
      <c r="J197" s="142"/>
      <c r="K197" s="141"/>
      <c r="L197" s="141"/>
    </row>
    <row r="198" spans="1:12" s="102" customFormat="1" ht="22.5">
      <c r="A198" s="147" t="s">
        <v>10</v>
      </c>
      <c r="B198" s="144" t="s">
        <v>48</v>
      </c>
      <c r="C198" s="145" t="s">
        <v>146</v>
      </c>
      <c r="D198" s="144">
        <v>1</v>
      </c>
      <c r="E198" s="144" t="s">
        <v>55</v>
      </c>
      <c r="F198" s="184"/>
      <c r="G198" s="130">
        <f>D198*F198</f>
        <v>0</v>
      </c>
      <c r="I198" s="141"/>
      <c r="J198" s="142"/>
      <c r="K198" s="141"/>
      <c r="L198" s="141"/>
    </row>
    <row r="199" spans="1:12" s="102" customFormat="1" ht="22.5">
      <c r="A199" s="147"/>
      <c r="B199" s="144"/>
      <c r="C199" s="192" t="s">
        <v>249</v>
      </c>
      <c r="D199" s="144"/>
      <c r="E199" s="144"/>
      <c r="F199" s="184"/>
      <c r="G199" s="130"/>
      <c r="I199" s="141"/>
      <c r="J199" s="142"/>
      <c r="K199" s="141"/>
      <c r="L199" s="141"/>
    </row>
    <row r="200" spans="1:12" s="102" customFormat="1" ht="22.5">
      <c r="A200" s="147" t="s">
        <v>123</v>
      </c>
      <c r="B200" s="115" t="s">
        <v>46</v>
      </c>
      <c r="C200" s="145" t="s">
        <v>128</v>
      </c>
      <c r="D200" s="144">
        <v>1</v>
      </c>
      <c r="E200" s="144" t="s">
        <v>55</v>
      </c>
      <c r="F200" s="184"/>
      <c r="G200" s="130">
        <f>D200*F200</f>
        <v>0</v>
      </c>
      <c r="I200" s="141"/>
      <c r="J200" s="142"/>
      <c r="K200" s="141"/>
      <c r="L200" s="141"/>
    </row>
    <row r="201" spans="1:12" s="102" customFormat="1" ht="22.5">
      <c r="A201" s="147"/>
      <c r="B201" s="115"/>
      <c r="C201" s="192" t="s">
        <v>250</v>
      </c>
      <c r="D201" s="144"/>
      <c r="E201" s="144"/>
      <c r="F201" s="184"/>
      <c r="G201" s="130"/>
      <c r="I201" s="141"/>
      <c r="J201" s="142"/>
      <c r="K201" s="141"/>
      <c r="L201" s="141"/>
    </row>
    <row r="202" spans="1:12" s="102" customFormat="1" ht="11.25">
      <c r="A202" s="173"/>
      <c r="B202" s="118"/>
      <c r="C202" s="119"/>
      <c r="D202" s="118"/>
      <c r="E202" s="118"/>
      <c r="F202" s="120"/>
      <c r="G202" s="120"/>
      <c r="I202" s="141"/>
      <c r="J202" s="142"/>
      <c r="K202" s="141"/>
      <c r="L202" s="141"/>
    </row>
    <row r="203" spans="1:12" s="102" customFormat="1" ht="11.25">
      <c r="A203" s="177" t="s">
        <v>3</v>
      </c>
      <c r="B203" s="136"/>
      <c r="C203" s="113"/>
      <c r="D203" s="136"/>
      <c r="E203" s="136"/>
      <c r="F203" s="137"/>
      <c r="G203" s="137">
        <f>SUM(G192:G202)</f>
        <v>0</v>
      </c>
      <c r="I203" s="141"/>
      <c r="J203" s="142"/>
      <c r="K203" s="141"/>
      <c r="L203" s="141"/>
    </row>
    <row r="204" spans="1:12" s="102" customFormat="1" ht="11.25">
      <c r="A204" s="147"/>
      <c r="B204" s="144"/>
      <c r="C204" s="145"/>
      <c r="D204" s="144"/>
      <c r="E204" s="144"/>
      <c r="F204" s="143"/>
      <c r="G204" s="143"/>
      <c r="I204" s="141"/>
      <c r="J204" s="142"/>
      <c r="K204" s="141"/>
      <c r="L204" s="141"/>
    </row>
    <row r="205" spans="1:12" s="102" customFormat="1" ht="11.25">
      <c r="A205" s="147"/>
      <c r="B205" s="144"/>
      <c r="C205" s="145"/>
      <c r="D205" s="144"/>
      <c r="E205" s="144"/>
      <c r="F205" s="143"/>
      <c r="G205" s="143"/>
      <c r="I205" s="141"/>
      <c r="J205" s="142"/>
      <c r="K205" s="141"/>
      <c r="L205" s="141"/>
    </row>
    <row r="206" spans="1:12" s="102" customFormat="1" ht="11.25">
      <c r="A206" s="178" t="s">
        <v>142</v>
      </c>
      <c r="B206" s="118"/>
      <c r="C206" s="119"/>
      <c r="D206" s="118"/>
      <c r="E206" s="118"/>
      <c r="F206" s="120"/>
      <c r="G206" s="120"/>
      <c r="I206" s="141"/>
      <c r="J206" s="142"/>
      <c r="K206" s="141"/>
      <c r="L206" s="141"/>
    </row>
    <row r="207" spans="1:12" s="102" customFormat="1" ht="11.25">
      <c r="A207" s="179"/>
      <c r="B207" s="144"/>
      <c r="C207" s="164" t="s">
        <v>138</v>
      </c>
      <c r="D207" s="165"/>
      <c r="E207" s="165"/>
      <c r="F207" s="143"/>
      <c r="G207" s="143"/>
      <c r="I207" s="141"/>
      <c r="J207" s="142"/>
      <c r="K207" s="141"/>
      <c r="L207" s="141"/>
    </row>
    <row r="208" spans="1:12" s="102" customFormat="1" ht="11.25">
      <c r="A208" s="127" t="s">
        <v>129</v>
      </c>
      <c r="B208" s="144" t="s">
        <v>139</v>
      </c>
      <c r="C208" s="103" t="s">
        <v>176</v>
      </c>
      <c r="D208" s="166">
        <v>1</v>
      </c>
      <c r="E208" s="166" t="s">
        <v>55</v>
      </c>
      <c r="F208" s="184"/>
      <c r="G208" s="130">
        <f>D208*F208</f>
        <v>0</v>
      </c>
      <c r="I208" s="141"/>
      <c r="J208" s="142"/>
      <c r="K208" s="141"/>
      <c r="L208" s="141"/>
    </row>
    <row r="209" spans="1:12" s="102" customFormat="1" ht="11.25">
      <c r="A209" s="127"/>
      <c r="B209" s="144"/>
      <c r="C209" s="188" t="s">
        <v>251</v>
      </c>
      <c r="D209" s="166"/>
      <c r="E209" s="166"/>
      <c r="F209" s="184"/>
      <c r="G209" s="130"/>
      <c r="I209" s="141"/>
      <c r="J209" s="142"/>
      <c r="K209" s="141"/>
      <c r="L209" s="141"/>
    </row>
    <row r="210" spans="1:12" s="102" customFormat="1" ht="11.25">
      <c r="A210" s="127"/>
      <c r="B210" s="144"/>
      <c r="C210" s="188" t="s">
        <v>224</v>
      </c>
      <c r="D210" s="166"/>
      <c r="E210" s="166"/>
      <c r="F210" s="184"/>
      <c r="G210" s="130"/>
      <c r="I210" s="141"/>
      <c r="J210" s="142"/>
      <c r="K210" s="141"/>
      <c r="L210" s="141"/>
    </row>
    <row r="211" spans="1:12" s="102" customFormat="1" ht="11.25">
      <c r="A211" s="127" t="s">
        <v>130</v>
      </c>
      <c r="B211" s="144" t="s">
        <v>139</v>
      </c>
      <c r="C211" s="103" t="s">
        <v>177</v>
      </c>
      <c r="D211" s="166">
        <v>1</v>
      </c>
      <c r="E211" s="166" t="s">
        <v>55</v>
      </c>
      <c r="F211" s="184"/>
      <c r="G211" s="130">
        <f>D211*F211</f>
        <v>0</v>
      </c>
      <c r="I211" s="141"/>
      <c r="J211" s="142"/>
      <c r="K211" s="141"/>
      <c r="L211" s="141"/>
    </row>
    <row r="212" spans="1:12" s="102" customFormat="1" ht="11.25">
      <c r="A212" s="127"/>
      <c r="B212" s="144"/>
      <c r="C212" s="188" t="s">
        <v>252</v>
      </c>
      <c r="D212" s="166"/>
      <c r="E212" s="166"/>
      <c r="F212" s="184"/>
      <c r="G212" s="130"/>
      <c r="I212" s="141"/>
      <c r="J212" s="142"/>
      <c r="K212" s="141"/>
      <c r="L212" s="141"/>
    </row>
    <row r="213" spans="1:12" s="102" customFormat="1" ht="11.25">
      <c r="A213" s="127"/>
      <c r="B213" s="144"/>
      <c r="C213" s="188" t="s">
        <v>224</v>
      </c>
      <c r="D213" s="166"/>
      <c r="E213" s="166"/>
      <c r="F213" s="184"/>
      <c r="G213" s="130"/>
      <c r="I213" s="141"/>
      <c r="J213" s="142"/>
      <c r="K213" s="141"/>
      <c r="L213" s="141"/>
    </row>
    <row r="214" spans="1:12" s="102" customFormat="1" ht="11.25">
      <c r="A214" s="127" t="s">
        <v>131</v>
      </c>
      <c r="B214" s="144" t="s">
        <v>139</v>
      </c>
      <c r="C214" s="103" t="s">
        <v>178</v>
      </c>
      <c r="D214" s="166">
        <v>1</v>
      </c>
      <c r="E214" s="166" t="s">
        <v>55</v>
      </c>
      <c r="F214" s="184"/>
      <c r="G214" s="130">
        <f>D214*F214</f>
        <v>0</v>
      </c>
      <c r="I214" s="141"/>
      <c r="J214" s="142"/>
      <c r="K214" s="141"/>
      <c r="L214" s="141"/>
    </row>
    <row r="215" spans="1:12" s="102" customFormat="1" ht="11.25">
      <c r="A215" s="127"/>
      <c r="B215" s="144"/>
      <c r="C215" s="188" t="s">
        <v>252</v>
      </c>
      <c r="D215" s="166"/>
      <c r="E215" s="166"/>
      <c r="F215" s="184"/>
      <c r="G215" s="130"/>
      <c r="I215" s="141"/>
      <c r="J215" s="142"/>
      <c r="K215" s="141"/>
      <c r="L215" s="141"/>
    </row>
    <row r="216" spans="1:12" s="102" customFormat="1" ht="11.25">
      <c r="A216" s="127"/>
      <c r="B216" s="144"/>
      <c r="C216" s="188" t="s">
        <v>224</v>
      </c>
      <c r="D216" s="166"/>
      <c r="E216" s="166"/>
      <c r="F216" s="184"/>
      <c r="G216" s="130"/>
      <c r="I216" s="141"/>
      <c r="J216" s="142"/>
      <c r="K216" s="141"/>
      <c r="L216" s="141"/>
    </row>
    <row r="217" spans="1:12" s="102" customFormat="1" ht="22.5">
      <c r="A217" s="127" t="s">
        <v>132</v>
      </c>
      <c r="B217" s="144" t="s">
        <v>139</v>
      </c>
      <c r="C217" s="103" t="s">
        <v>179</v>
      </c>
      <c r="D217" s="166">
        <v>1</v>
      </c>
      <c r="E217" s="166" t="s">
        <v>55</v>
      </c>
      <c r="F217" s="184"/>
      <c r="G217" s="130">
        <f>D217*F217</f>
        <v>0</v>
      </c>
      <c r="I217" s="141"/>
      <c r="J217" s="142"/>
      <c r="K217" s="141"/>
      <c r="L217" s="141"/>
    </row>
    <row r="218" spans="1:12" s="102" customFormat="1" ht="11.25">
      <c r="A218" s="127"/>
      <c r="B218" s="144"/>
      <c r="C218" s="188" t="s">
        <v>252</v>
      </c>
      <c r="D218" s="166"/>
      <c r="E218" s="166"/>
      <c r="F218" s="184"/>
      <c r="G218" s="130"/>
      <c r="I218" s="141"/>
      <c r="J218" s="142"/>
      <c r="K218" s="141"/>
      <c r="L218" s="141"/>
    </row>
    <row r="219" spans="1:12" s="102" customFormat="1" ht="11.25">
      <c r="A219" s="127"/>
      <c r="B219" s="144"/>
      <c r="C219" s="188" t="s">
        <v>224</v>
      </c>
      <c r="D219" s="166"/>
      <c r="E219" s="166"/>
      <c r="F219" s="184"/>
      <c r="G219" s="130"/>
      <c r="I219" s="141"/>
      <c r="J219" s="142"/>
      <c r="K219" s="141"/>
      <c r="L219" s="141"/>
    </row>
    <row r="220" spans="1:12" s="102" customFormat="1" ht="22.5">
      <c r="A220" s="127" t="s">
        <v>133</v>
      </c>
      <c r="B220" s="144" t="s">
        <v>139</v>
      </c>
      <c r="C220" s="103" t="s">
        <v>180</v>
      </c>
      <c r="D220" s="166"/>
      <c r="E220" s="166"/>
      <c r="F220" s="143"/>
      <c r="G220" s="130"/>
      <c r="I220" s="141"/>
      <c r="J220" s="142"/>
      <c r="K220" s="141"/>
      <c r="L220" s="141"/>
    </row>
    <row r="221" spans="1:12" s="102" customFormat="1" ht="11.25">
      <c r="A221" s="127" t="s">
        <v>186</v>
      </c>
      <c r="B221" s="144" t="s">
        <v>139</v>
      </c>
      <c r="C221" s="103" t="s">
        <v>185</v>
      </c>
      <c r="D221" s="166">
        <v>1</v>
      </c>
      <c r="E221" s="166" t="s">
        <v>0</v>
      </c>
      <c r="F221" s="184"/>
      <c r="G221" s="130">
        <f>D221*F221</f>
        <v>0</v>
      </c>
      <c r="I221" s="141"/>
      <c r="J221" s="142"/>
      <c r="K221" s="141"/>
      <c r="L221" s="141"/>
    </row>
    <row r="222" spans="1:12" s="102" customFormat="1" ht="11.25">
      <c r="A222" s="127"/>
      <c r="B222" s="144"/>
      <c r="C222" s="188" t="s">
        <v>251</v>
      </c>
      <c r="D222" s="166"/>
      <c r="E222" s="166"/>
      <c r="F222" s="184"/>
      <c r="G222" s="130"/>
      <c r="I222" s="141"/>
      <c r="J222" s="142"/>
      <c r="K222" s="141"/>
      <c r="L222" s="141"/>
    </row>
    <row r="223" spans="1:12" s="102" customFormat="1" ht="11.25">
      <c r="A223" s="127"/>
      <c r="B223" s="144"/>
      <c r="C223" s="188" t="s">
        <v>224</v>
      </c>
      <c r="D223" s="166"/>
      <c r="E223" s="166"/>
      <c r="F223" s="184"/>
      <c r="G223" s="130"/>
      <c r="I223" s="141"/>
      <c r="J223" s="142"/>
      <c r="K223" s="141"/>
      <c r="L223" s="141"/>
    </row>
    <row r="224" spans="1:12" s="102" customFormat="1" ht="11.25">
      <c r="A224" s="127" t="s">
        <v>187</v>
      </c>
      <c r="B224" s="144" t="s">
        <v>139</v>
      </c>
      <c r="C224" s="103" t="s">
        <v>183</v>
      </c>
      <c r="D224" s="166">
        <v>2</v>
      </c>
      <c r="E224" s="166" t="s">
        <v>0</v>
      </c>
      <c r="F224" s="184"/>
      <c r="G224" s="130">
        <f>D224*F224</f>
        <v>0</v>
      </c>
      <c r="I224" s="141"/>
      <c r="J224" s="142"/>
      <c r="K224" s="141"/>
      <c r="L224" s="141"/>
    </row>
    <row r="225" spans="1:12" s="102" customFormat="1" ht="11.25">
      <c r="A225" s="127"/>
      <c r="B225" s="144"/>
      <c r="C225" s="188" t="s">
        <v>253</v>
      </c>
      <c r="D225" s="166"/>
      <c r="E225" s="166"/>
      <c r="F225" s="184"/>
      <c r="G225" s="130"/>
      <c r="I225" s="141"/>
      <c r="J225" s="142"/>
      <c r="K225" s="141"/>
      <c r="L225" s="141"/>
    </row>
    <row r="226" spans="1:12" s="102" customFormat="1" ht="11.25">
      <c r="A226" s="127"/>
      <c r="B226" s="144"/>
      <c r="C226" s="188" t="s">
        <v>254</v>
      </c>
      <c r="D226" s="166"/>
      <c r="E226" s="166"/>
      <c r="F226" s="184"/>
      <c r="G226" s="130"/>
      <c r="I226" s="141"/>
      <c r="J226" s="142"/>
      <c r="K226" s="141"/>
      <c r="L226" s="141"/>
    </row>
    <row r="227" spans="1:12" s="102" customFormat="1" ht="11.25">
      <c r="A227" s="127" t="s">
        <v>188</v>
      </c>
      <c r="B227" s="144" t="s">
        <v>139</v>
      </c>
      <c r="C227" s="103" t="s">
        <v>182</v>
      </c>
      <c r="D227" s="166">
        <v>2</v>
      </c>
      <c r="E227" s="166" t="s">
        <v>0</v>
      </c>
      <c r="F227" s="184"/>
      <c r="G227" s="130">
        <f>D227*F227</f>
        <v>0</v>
      </c>
      <c r="I227" s="141"/>
      <c r="J227" s="142"/>
      <c r="K227" s="141"/>
      <c r="L227" s="141"/>
    </row>
    <row r="228" spans="1:12" s="102" customFormat="1" ht="11.25">
      <c r="A228" s="127"/>
      <c r="B228" s="144"/>
      <c r="C228" s="188" t="s">
        <v>253</v>
      </c>
      <c r="D228" s="166"/>
      <c r="E228" s="166"/>
      <c r="F228" s="184"/>
      <c r="G228" s="130"/>
      <c r="I228" s="141"/>
      <c r="J228" s="142"/>
      <c r="K228" s="141"/>
      <c r="L228" s="141"/>
    </row>
    <row r="229" spans="1:12" s="102" customFormat="1" ht="11.25">
      <c r="A229" s="127"/>
      <c r="B229" s="144"/>
      <c r="C229" s="188" t="s">
        <v>254</v>
      </c>
      <c r="D229" s="166"/>
      <c r="E229" s="166"/>
      <c r="F229" s="184"/>
      <c r="G229" s="130"/>
      <c r="I229" s="141"/>
      <c r="J229" s="142"/>
      <c r="K229" s="141"/>
      <c r="L229" s="141"/>
    </row>
    <row r="230" spans="1:12" s="102" customFormat="1" ht="11.25">
      <c r="A230" s="127" t="s">
        <v>189</v>
      </c>
      <c r="B230" s="144" t="s">
        <v>139</v>
      </c>
      <c r="C230" s="103" t="s">
        <v>184</v>
      </c>
      <c r="D230" s="166">
        <v>2</v>
      </c>
      <c r="E230" s="166" t="s">
        <v>0</v>
      </c>
      <c r="F230" s="184"/>
      <c r="G230" s="130">
        <f>D230*F230</f>
        <v>0</v>
      </c>
      <c r="I230" s="141"/>
      <c r="J230" s="142"/>
      <c r="K230" s="141"/>
      <c r="L230" s="141"/>
    </row>
    <row r="231" spans="1:12" s="102" customFormat="1" ht="11.25">
      <c r="A231" s="127"/>
      <c r="B231" s="144"/>
      <c r="C231" s="188" t="s">
        <v>253</v>
      </c>
      <c r="D231" s="166"/>
      <c r="E231" s="166"/>
      <c r="F231" s="184"/>
      <c r="G231" s="130"/>
      <c r="I231" s="141"/>
      <c r="J231" s="142"/>
      <c r="K231" s="141"/>
      <c r="L231" s="141"/>
    </row>
    <row r="232" spans="1:12" s="102" customFormat="1" ht="11.25">
      <c r="A232" s="127"/>
      <c r="B232" s="144"/>
      <c r="C232" s="188" t="s">
        <v>254</v>
      </c>
      <c r="D232" s="166"/>
      <c r="E232" s="166"/>
      <c r="F232" s="184"/>
      <c r="G232" s="130"/>
      <c r="I232" s="141"/>
      <c r="J232" s="142"/>
      <c r="K232" s="141"/>
      <c r="L232" s="141"/>
    </row>
    <row r="233" spans="1:12" s="102" customFormat="1" ht="11.25">
      <c r="A233" s="127" t="s">
        <v>190</v>
      </c>
      <c r="B233" s="144" t="s">
        <v>139</v>
      </c>
      <c r="C233" s="103" t="s">
        <v>181</v>
      </c>
      <c r="D233" s="166">
        <v>2</v>
      </c>
      <c r="E233" s="166" t="s">
        <v>0</v>
      </c>
      <c r="F233" s="184"/>
      <c r="G233" s="130">
        <f>D233*F233</f>
        <v>0</v>
      </c>
      <c r="I233" s="141"/>
      <c r="J233" s="142"/>
      <c r="K233" s="141"/>
      <c r="L233" s="141"/>
    </row>
    <row r="234" spans="1:12" s="102" customFormat="1" ht="11.25">
      <c r="A234" s="127"/>
      <c r="B234" s="144"/>
      <c r="C234" s="188" t="s">
        <v>255</v>
      </c>
      <c r="D234" s="166"/>
      <c r="E234" s="166"/>
      <c r="F234" s="184"/>
      <c r="G234" s="130"/>
      <c r="I234" s="141"/>
      <c r="J234" s="142"/>
      <c r="K234" s="141"/>
      <c r="L234" s="141"/>
    </row>
    <row r="235" spans="1:12" s="102" customFormat="1" ht="11.25">
      <c r="A235" s="127"/>
      <c r="B235" s="144"/>
      <c r="C235" s="188" t="s">
        <v>254</v>
      </c>
      <c r="D235" s="166"/>
      <c r="E235" s="166"/>
      <c r="F235" s="184"/>
      <c r="G235" s="130"/>
      <c r="I235" s="141"/>
      <c r="J235" s="142"/>
      <c r="K235" s="141"/>
      <c r="L235" s="141"/>
    </row>
    <row r="236" spans="1:12" s="102" customFormat="1" ht="22.5">
      <c r="A236" s="127" t="s">
        <v>134</v>
      </c>
      <c r="B236" s="144" t="s">
        <v>139</v>
      </c>
      <c r="C236" s="103" t="s">
        <v>191</v>
      </c>
      <c r="D236" s="166"/>
      <c r="E236" s="166"/>
      <c r="F236" s="143"/>
      <c r="G236" s="130"/>
      <c r="I236" s="141"/>
      <c r="J236" s="142"/>
      <c r="K236" s="141"/>
      <c r="L236" s="141"/>
    </row>
    <row r="237" spans="1:12" s="102" customFormat="1" ht="11.25">
      <c r="A237" s="127" t="s">
        <v>192</v>
      </c>
      <c r="B237" s="144" t="s">
        <v>139</v>
      </c>
      <c r="C237" s="103" t="s">
        <v>195</v>
      </c>
      <c r="D237" s="166">
        <v>1</v>
      </c>
      <c r="E237" s="166" t="s">
        <v>0</v>
      </c>
      <c r="F237" s="184"/>
      <c r="G237" s="130">
        <f>D237*F237</f>
        <v>0</v>
      </c>
      <c r="I237" s="141"/>
      <c r="J237" s="142"/>
      <c r="K237" s="141"/>
      <c r="L237" s="141"/>
    </row>
    <row r="238" spans="1:12" s="102" customFormat="1" ht="11.25">
      <c r="A238" s="127"/>
      <c r="B238" s="144"/>
      <c r="C238" s="188" t="s">
        <v>256</v>
      </c>
      <c r="D238" s="166"/>
      <c r="E238" s="166"/>
      <c r="F238" s="184"/>
      <c r="G238" s="130"/>
      <c r="I238" s="141"/>
      <c r="J238" s="142"/>
      <c r="K238" s="141"/>
      <c r="L238" s="141"/>
    </row>
    <row r="239" spans="1:12" s="102" customFormat="1" ht="11.25">
      <c r="A239" s="127"/>
      <c r="B239" s="144"/>
      <c r="C239" s="188" t="s">
        <v>224</v>
      </c>
      <c r="D239" s="166"/>
      <c r="E239" s="166"/>
      <c r="F239" s="184"/>
      <c r="G239" s="130"/>
      <c r="I239" s="141"/>
      <c r="J239" s="142"/>
      <c r="K239" s="141"/>
      <c r="L239" s="141"/>
    </row>
    <row r="240" spans="1:12" s="102" customFormat="1" ht="11.25">
      <c r="A240" s="127" t="s">
        <v>193</v>
      </c>
      <c r="B240" s="144" t="s">
        <v>139</v>
      </c>
      <c r="C240" s="103" t="s">
        <v>194</v>
      </c>
      <c r="D240" s="166">
        <v>1</v>
      </c>
      <c r="E240" s="166" t="s">
        <v>0</v>
      </c>
      <c r="F240" s="184"/>
      <c r="G240" s="130">
        <f>D240*F240</f>
        <v>0</v>
      </c>
      <c r="I240" s="141"/>
      <c r="J240" s="142"/>
      <c r="K240" s="141"/>
      <c r="L240" s="141"/>
    </row>
    <row r="241" spans="1:12" s="102" customFormat="1" ht="11.25">
      <c r="A241" s="127"/>
      <c r="B241" s="144"/>
      <c r="C241" s="188" t="s">
        <v>256</v>
      </c>
      <c r="D241" s="166"/>
      <c r="E241" s="166"/>
      <c r="F241" s="184"/>
      <c r="G241" s="130"/>
      <c r="I241" s="141"/>
      <c r="J241" s="142"/>
      <c r="K241" s="141"/>
      <c r="L241" s="141"/>
    </row>
    <row r="242" spans="1:12" s="102" customFormat="1" ht="11.25">
      <c r="A242" s="127"/>
      <c r="B242" s="144"/>
      <c r="C242" s="188" t="s">
        <v>224</v>
      </c>
      <c r="D242" s="166"/>
      <c r="E242" s="166"/>
      <c r="F242" s="184"/>
      <c r="G242" s="130"/>
      <c r="I242" s="141"/>
      <c r="J242" s="142"/>
      <c r="K242" s="141"/>
      <c r="L242" s="141"/>
    </row>
    <row r="243" spans="1:12" s="102" customFormat="1" ht="11.25">
      <c r="A243" s="127" t="s">
        <v>135</v>
      </c>
      <c r="B243" s="144" t="s">
        <v>139</v>
      </c>
      <c r="C243" s="103" t="s">
        <v>196</v>
      </c>
      <c r="D243" s="166">
        <v>1</v>
      </c>
      <c r="E243" s="166" t="s">
        <v>0</v>
      </c>
      <c r="F243" s="184"/>
      <c r="G243" s="130">
        <f>D243*F243</f>
        <v>0</v>
      </c>
      <c r="I243" s="141"/>
      <c r="J243" s="142"/>
      <c r="K243" s="141"/>
      <c r="L243" s="141"/>
    </row>
    <row r="244" spans="1:12" s="102" customFormat="1" ht="11.25">
      <c r="A244" s="127"/>
      <c r="B244" s="144"/>
      <c r="C244" s="188" t="s">
        <v>256</v>
      </c>
      <c r="D244" s="166"/>
      <c r="E244" s="166"/>
      <c r="F244" s="184"/>
      <c r="G244" s="130"/>
      <c r="I244" s="141"/>
      <c r="J244" s="142"/>
      <c r="K244" s="141"/>
      <c r="L244" s="141"/>
    </row>
    <row r="245" spans="1:12" s="102" customFormat="1" ht="11.25">
      <c r="A245" s="127"/>
      <c r="B245" s="144"/>
      <c r="C245" s="188" t="s">
        <v>224</v>
      </c>
      <c r="D245" s="166"/>
      <c r="E245" s="166"/>
      <c r="F245" s="184"/>
      <c r="G245" s="130"/>
      <c r="I245" s="141"/>
      <c r="J245" s="142"/>
      <c r="K245" s="141"/>
      <c r="L245" s="141"/>
    </row>
    <row r="246" spans="1:12" s="102" customFormat="1" ht="56.25">
      <c r="A246" s="127" t="s">
        <v>136</v>
      </c>
      <c r="B246" s="144" t="s">
        <v>139</v>
      </c>
      <c r="C246" s="103" t="s">
        <v>197</v>
      </c>
      <c r="D246" s="166">
        <v>1</v>
      </c>
      <c r="E246" s="166" t="s">
        <v>55</v>
      </c>
      <c r="F246" s="184"/>
      <c r="G246" s="130">
        <f>D246*F246</f>
        <v>0</v>
      </c>
      <c r="I246" s="141"/>
      <c r="J246" s="142"/>
      <c r="K246" s="141"/>
      <c r="L246" s="141"/>
    </row>
    <row r="247" spans="1:12" s="102" customFormat="1" ht="11.25">
      <c r="A247" s="127"/>
      <c r="B247" s="144"/>
      <c r="C247" s="188" t="s">
        <v>258</v>
      </c>
      <c r="D247" s="166"/>
      <c r="E247" s="166"/>
      <c r="F247" s="184"/>
      <c r="G247" s="130"/>
      <c r="I247" s="141"/>
      <c r="J247" s="142"/>
      <c r="K247" s="141"/>
      <c r="L247" s="141"/>
    </row>
    <row r="248" spans="1:12" s="102" customFormat="1" ht="56.25">
      <c r="A248" s="127"/>
      <c r="B248" s="144"/>
      <c r="C248" s="188" t="s">
        <v>257</v>
      </c>
      <c r="D248" s="166"/>
      <c r="E248" s="166"/>
      <c r="F248" s="184"/>
      <c r="G248" s="130"/>
      <c r="I248" s="141"/>
      <c r="J248" s="142"/>
      <c r="K248" s="141"/>
      <c r="L248" s="141"/>
    </row>
    <row r="249" spans="1:12" s="102" customFormat="1" ht="11.25">
      <c r="A249" s="127"/>
      <c r="B249" s="144"/>
      <c r="C249" s="103"/>
      <c r="D249" s="166"/>
      <c r="E249" s="166"/>
      <c r="F249" s="184"/>
      <c r="G249" s="130"/>
      <c r="I249" s="141"/>
      <c r="J249" s="142"/>
      <c r="K249" s="141"/>
      <c r="L249" s="141"/>
    </row>
    <row r="250" spans="1:12" s="102" customFormat="1" ht="11.25">
      <c r="A250" s="181"/>
      <c r="B250" s="118"/>
      <c r="C250" s="119"/>
      <c r="D250" s="118"/>
      <c r="E250" s="118"/>
      <c r="F250" s="120"/>
      <c r="G250" s="120"/>
      <c r="I250" s="141"/>
      <c r="J250" s="142"/>
      <c r="K250" s="141"/>
      <c r="L250" s="141"/>
    </row>
    <row r="251" spans="1:12" s="102" customFormat="1" ht="11.25">
      <c r="A251" s="179" t="s">
        <v>137</v>
      </c>
      <c r="B251" s="144"/>
      <c r="C251" s="145"/>
      <c r="D251" s="144"/>
      <c r="E251" s="144"/>
      <c r="F251" s="143"/>
      <c r="G251" s="137">
        <f>SUM(G208:G250)</f>
        <v>0</v>
      </c>
      <c r="I251" s="141"/>
      <c r="J251" s="142"/>
      <c r="K251" s="141"/>
      <c r="L251" s="141"/>
    </row>
    <row r="252" spans="1:12" s="102" customFormat="1" ht="11.25">
      <c r="A252" s="147"/>
      <c r="B252" s="144"/>
      <c r="C252" s="145"/>
      <c r="D252" s="144"/>
      <c r="E252" s="144"/>
      <c r="F252" s="143"/>
      <c r="G252" s="143"/>
      <c r="I252" s="141"/>
      <c r="J252" s="142"/>
      <c r="K252" s="141"/>
      <c r="L252" s="141"/>
    </row>
    <row r="253" spans="1:12" s="102" customFormat="1" ht="11.25">
      <c r="A253" s="147"/>
      <c r="B253" s="144"/>
      <c r="C253" s="145"/>
      <c r="D253" s="144"/>
      <c r="E253" s="144"/>
      <c r="F253" s="143"/>
      <c r="G253" s="143"/>
      <c r="I253" s="141"/>
      <c r="J253" s="142"/>
      <c r="K253" s="141"/>
      <c r="L253" s="141"/>
    </row>
    <row r="254" spans="1:12" s="102" customFormat="1" ht="11.25">
      <c r="A254" s="147"/>
      <c r="B254" s="144"/>
      <c r="C254" s="145"/>
      <c r="D254" s="144"/>
      <c r="E254" s="144"/>
      <c r="F254" s="143"/>
      <c r="G254" s="143"/>
      <c r="I254" s="141"/>
      <c r="J254" s="142"/>
      <c r="K254" s="141"/>
      <c r="L254" s="141"/>
    </row>
    <row r="255" spans="1:12" s="102" customFormat="1" ht="15.75">
      <c r="A255" s="58" t="s">
        <v>220</v>
      </c>
      <c r="B255" s="53"/>
      <c r="C255" s="145"/>
      <c r="D255" s="144"/>
      <c r="E255" s="144"/>
      <c r="F255" s="143"/>
      <c r="G255" s="143"/>
      <c r="I255" s="141"/>
      <c r="J255" s="142"/>
      <c r="K255" s="141"/>
      <c r="L255" s="141"/>
    </row>
    <row r="256" spans="1:12" s="102" customFormat="1" ht="15.75">
      <c r="A256" s="169"/>
      <c r="B256" s="31" t="s">
        <v>221</v>
      </c>
      <c r="C256" s="145"/>
      <c r="D256" s="144"/>
      <c r="E256" s="144"/>
      <c r="F256" s="143"/>
      <c r="G256" s="143"/>
      <c r="I256" s="141"/>
      <c r="J256" s="142"/>
      <c r="K256" s="141"/>
      <c r="L256" s="141"/>
    </row>
    <row r="257" spans="1:12" s="102" customFormat="1" ht="11.25">
      <c r="A257" s="147"/>
      <c r="B257" s="144"/>
      <c r="C257" s="145"/>
      <c r="D257" s="144"/>
      <c r="E257" s="144"/>
      <c r="F257" s="143"/>
      <c r="G257" s="143"/>
      <c r="I257" s="141"/>
      <c r="J257" s="142"/>
      <c r="K257" s="141"/>
      <c r="L257" s="141"/>
    </row>
    <row r="258" spans="1:12" s="102" customFormat="1" ht="11.25">
      <c r="A258" s="147"/>
      <c r="B258" s="144"/>
      <c r="C258" s="145"/>
      <c r="D258" s="144"/>
      <c r="E258" s="144"/>
      <c r="F258" s="143"/>
      <c r="G258" s="143"/>
      <c r="I258" s="141"/>
      <c r="J258" s="142"/>
      <c r="K258" s="141"/>
      <c r="L258" s="141"/>
    </row>
    <row r="259" spans="1:12" s="102" customFormat="1" ht="11.25">
      <c r="A259" s="147"/>
      <c r="B259" s="144"/>
      <c r="C259" s="145"/>
      <c r="D259" s="144"/>
      <c r="E259" s="144"/>
      <c r="F259" s="143"/>
      <c r="G259" s="143"/>
      <c r="I259" s="141"/>
      <c r="J259" s="142"/>
      <c r="K259" s="141"/>
      <c r="L259" s="141"/>
    </row>
    <row r="260" spans="1:12" s="102" customFormat="1" ht="11.25">
      <c r="A260" s="147"/>
      <c r="B260" s="144"/>
      <c r="C260" s="145"/>
      <c r="D260" s="144"/>
      <c r="E260" s="144"/>
      <c r="F260" s="143"/>
      <c r="G260" s="143"/>
      <c r="I260" s="141"/>
      <c r="J260" s="142"/>
      <c r="K260" s="141"/>
      <c r="L260" s="141"/>
    </row>
    <row r="261" spans="1:12" s="102" customFormat="1" ht="11.25">
      <c r="A261" s="110"/>
      <c r="B261" s="111"/>
      <c r="C261" s="103"/>
      <c r="D261" s="111"/>
      <c r="E261" s="111"/>
      <c r="F261" s="105"/>
      <c r="G261" s="105"/>
      <c r="I261" s="141"/>
      <c r="J261" s="142"/>
      <c r="K261" s="141"/>
      <c r="L261" s="141"/>
    </row>
  </sheetData>
  <sheetProtection password="CDD4" sheet="1"/>
  <printOptions/>
  <pageMargins left="0.3937007874015748" right="0.5118110236220472" top="0.4330708661417323" bottom="0.7480314960629921" header="0.3937007874015748" footer="0.3937007874015748"/>
  <pageSetup horizontalDpi="300" verticalDpi="300" orientation="portrait" paperSize="9" r:id="rId1"/>
  <headerFooter alignWithMargins="0">
    <oddFooter>&amp;LROZPOČET: D.1.3 VYTÁPĚNÍ&amp;RStránka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HeJ</cp:lastModifiedBy>
  <cp:lastPrinted>2016-09-01T08:07:33Z</cp:lastPrinted>
  <dcterms:created xsi:type="dcterms:W3CDTF">2002-05-05T14:05:35Z</dcterms:created>
  <dcterms:modified xsi:type="dcterms:W3CDTF">2016-09-01T09:14:54Z</dcterms:modified>
  <cp:category/>
  <cp:version/>
  <cp:contentType/>
  <cp:contentStatus/>
</cp:coreProperties>
</file>