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část 2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<sst xmlns="http://schemas.openxmlformats.org/spreadsheetml/2006/main" count="164" uniqueCount="88">
  <si>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</si>
  <si>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</si>
  <si>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</si>
  <si>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</si>
  <si>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</si>
  <si>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</si>
  <si>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</si>
  <si>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</si>
  <si>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Cena celkem</t>
  </si>
  <si>
    <t>Iodosulfuron 25g/l Amidosulfuron 100 g/l Mefenpyr 250 g/l</t>
  </si>
  <si>
    <t xml:space="preserve"> olejová disperze </t>
  </si>
  <si>
    <t>k hubení ozimých i jarních dvouděložných plevelů, včetně svízele přítuly, heřmánků, pcháče a dalších plevelů v pšenici, ječmeni, ozimém žitě a ozimém tritikale bez podsevu</t>
  </si>
  <si>
    <t>max 1 l</t>
  </si>
  <si>
    <t>Kč/l</t>
  </si>
  <si>
    <t>Dikamba 659 g/kg      Triasulfuron 41 g/kg</t>
  </si>
  <si>
    <t>Ve vodě dispergovatelné granule</t>
  </si>
  <si>
    <t>k hubení jednoletých a víceletých dvouděložných plevelů v obilovinách a travách na semeno</t>
  </si>
  <si>
    <t>max 1 kg</t>
  </si>
  <si>
    <t>Kč/kg</t>
  </si>
  <si>
    <t>Bromoxynil 225 g/l</t>
  </si>
  <si>
    <t>Emulgovatelný koncentrát</t>
  </si>
  <si>
    <t>K hubení dvouděložných plevelů v ozimých obilninách, jarních obilninách s podsevem nebo bez podsevu vojtěšky</t>
  </si>
  <si>
    <t>max 5 l</t>
  </si>
  <si>
    <t>Glyfosát 480 g/l</t>
  </si>
  <si>
    <t>Rozpustný koncentrát</t>
  </si>
  <si>
    <t>k hubení vytrvalých a jednoletých plevelů na orné půdě, v ovocných sadech, vinohradech a k likvidaci nežádoucí vegetace na ostatních plochách</t>
  </si>
  <si>
    <t>max 20 l</t>
  </si>
  <si>
    <t>Chlorsulfuron 750 g/kg</t>
  </si>
  <si>
    <t xml:space="preserve">k hubení odolných dvouděložných plevelů a chundelky metlice v ozimých a jarních obilninách </t>
  </si>
  <si>
    <t>max 100 g</t>
  </si>
  <si>
    <t>Kč/g</t>
  </si>
  <si>
    <t>Isoproturon 125 g/l, Pendimethalin 250 g/l</t>
  </si>
  <si>
    <t>suspenzní koncentrát</t>
  </si>
  <si>
    <t>k hubení jednoděložných a dvouděložných plevelů v pšenici ozimé, ječmeni ozimém, ozimém žitu a tritikale</t>
  </si>
  <si>
    <t>max 10 l</t>
  </si>
  <si>
    <t>Chlortoluron 250 g/l, Diflufenikan 40 g/l, Pendimethalin 300 g/l</t>
  </si>
  <si>
    <t>Pro podzimní postemergentní ošetření ozimých obilnin proti jednoletým dvouděložným plevelům, chundelce metlici a lipnici roční.</t>
  </si>
  <si>
    <t>Dikamba 500 g/kg, Tritosulfuron 250 g/kg</t>
  </si>
  <si>
    <t>Pro aplikaci proti dvouděložným plevelům v pšenici ozimé, ječmeni jarním a ozimém, v žitě ozimém a v kukuřici</t>
  </si>
  <si>
    <t>Dichlorprop-P 310 g/l            MCPA 160 g/l                    Mekoprop-P 130 g/l</t>
  </si>
  <si>
    <t>rozpustný koncentrát ve vodě</t>
  </si>
  <si>
    <t>proti dvouděložným plevelům v porostech ozimé pšenice, ozimého a jarního ječmene</t>
  </si>
  <si>
    <t>Tribenuron-methyl 750 g/kg</t>
  </si>
  <si>
    <t>K postemergentní aplikaci v obilninách bez podsevu proti dvouděložným plevelům včetně pcháče osetu</t>
  </si>
  <si>
    <t>Tembotrion 44 g/l       Isoxadifen-ethyl 22 g/l</t>
  </si>
  <si>
    <t>Olejová disperze</t>
  </si>
  <si>
    <t>pro postemergentní aplikaci do kukuřice určený k hubení jednoletých trav a dvouděložných plevelů a do máku setého k hubení dvouděložných plevelů</t>
  </si>
  <si>
    <t>Mesotrion 360 g/kg, Nikosulfuron 120 g/kg  Rimsulfuron 30 g/kg</t>
  </si>
  <si>
    <t>na postemergentní hubení vytrvalých a jednoletých trav a dvouděložných plevelů v kukuřici</t>
  </si>
  <si>
    <t>Bromoxynil 401,6 g/l</t>
  </si>
  <si>
    <t>Suspenzní koncentrát</t>
  </si>
  <si>
    <t>k postemergentnímu ošetření kukuřice proti dvouděložným plevelům</t>
  </si>
  <si>
    <t>Mesotrion 37,5 g/l                        S-metolachlor 375 g/l Terbuthylazin 125 g/l</t>
  </si>
  <si>
    <t>suspenzní emulze</t>
  </si>
  <si>
    <t xml:space="preserve"> pro preemergentní a časně postemergentní hubení jednoletých dvouděložných plevelů a prosovitých plevelů v kukuřici seté</t>
  </si>
  <si>
    <t>Foramsulfuron 300 g/kg Jodosulfuron methyl-sodný 10 g/kg                         Isoxadifen-ethyl 300 g/kg</t>
  </si>
  <si>
    <t>k hubení jednoděložných a dvouděložných plevelů, včetně vytrvalých v kukuřici</t>
  </si>
  <si>
    <t>Foramsulfuron 30 g/l iodosulfuron-methyl Na 1 g/l thiencarbazone-methyl 10 g/l cyprosulfamide 15 g/l</t>
  </si>
  <si>
    <t>K hubení jednoděložných a dvouděložných plevelých, včetně vytrvalých v kukuřici</t>
  </si>
  <si>
    <t>Dikamba 550 g/kg, Nikosulfuron 92 g/kg, Rimsulfuron 23 g/kg</t>
  </si>
  <si>
    <t>na postemergentní hubení
vytrvalých a jednoletých trav a
dvojděložných plevelů v
Kukuřici</t>
  </si>
  <si>
    <t>imazamox 40 g/l</t>
  </si>
  <si>
    <t>rozpustný koncentrát</t>
  </si>
  <si>
    <t>k hubení dvouděložných jednoletých a jednoděložných jednoletých plevelů ve slunečnici tolerantní k účinné látce imazamox</t>
  </si>
  <si>
    <t>Dikvát (Diquat dibromide)       200 g/l</t>
  </si>
  <si>
    <t xml:space="preserve">
 k desikaci polních plodin a zelenin, k hubení plevelů v polních plodinách, ovocných sadech, vinicích, lesních školkách.</t>
  </si>
  <si>
    <t>flurochloridone 250 g/l</t>
  </si>
  <si>
    <t>k hubení jednoletých plevelů ozimé pšenici, kukuřici a slunečnici</t>
  </si>
  <si>
    <t>Pethoxamid 600 g/l</t>
  </si>
  <si>
    <t>proti jednoletým lipnicovitým a dvouděložným plevelům v kukuřici a slunečnici</t>
  </si>
  <si>
    <t>S-metolachlor 312,5 g/l Terbuthylazin 187,5 g/l</t>
  </si>
  <si>
    <t>K hubení jednoletých plevelů v kukuřici a čiroku</t>
  </si>
  <si>
    <t>720 g/l dimethenamid-P</t>
  </si>
  <si>
    <t>k hubení jednoletých dvouděložných a jednoletých jednoděložných plevelů v kukuřici a čiroku</t>
  </si>
  <si>
    <t>glufosinát amonný 150 g/l</t>
  </si>
  <si>
    <t>k postemergentnímu ničení plevelů v sadech a vinicích</t>
  </si>
  <si>
    <t>Glyfosát 360 g/l (ve formě IPA soli 480 g/l)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</si>
  <si>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</si>
  <si>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max 3,3 kg</t>
  </si>
  <si>
    <t>ve vodě dispergovatelné granule</t>
  </si>
  <si>
    <t>max 1,2 kg</t>
  </si>
  <si>
    <t>max 2,2 kg</t>
  </si>
  <si>
    <t>Cena v Kč bez DPH za jednotku</t>
  </si>
  <si>
    <t>l</t>
  </si>
  <si>
    <t>kg</t>
  </si>
  <si>
    <r>
      <t xml:space="preserve">Předpokládaný objem dodávek    po dobu platnosti rámcové smlouvy  
</t>
    </r>
    <r>
      <rPr>
        <i/>
        <sz val="11"/>
        <rFont val="Calibri"/>
        <family val="2"/>
      </rPr>
      <t>množství   jednotka</t>
    </r>
  </si>
  <si>
    <t>nabídková cena celkem v Kč (bez DPH) za spotřební koš pro část 2:</t>
  </si>
  <si>
    <t>TECHNICKÁ SPECIFIKACE - CENÍK HERBICIDNÍCH PŘÍPRAVKŮ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</si>
</sst>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</numFmts>
  <fonts count="50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1" fillId="0" borderId="0">
      <alignment/>
      <protection/>
    </xf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36" applyProtection="1">
      <alignment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NumberFormat="1" applyFont="1" applyFill="1" applyBorder="1" applyAlignment="1" applyProtection="1">
      <alignment horizontal="center" vertical="center" wrapText="1"/>
      <protection/>
    </xf>
    <xf numFmtId="0" fontId="4" fillId="34" borderId="10" xfId="36" applyFont="1" applyFill="1" applyBorder="1" applyAlignment="1" applyProtection="1">
      <alignment horizontal="center" vertical="center" wrapText="1"/>
      <protection/>
    </xf>
    <xf numFmtId="0" fontId="4" fillId="35" borderId="10" xfId="36" applyFont="1" applyFill="1" applyBorder="1" applyAlignment="1" applyProtection="1">
      <alignment horizontal="center" vertical="center" wrapText="1"/>
      <protection/>
    </xf>
    <xf numFmtId="164" fontId="3" fillId="36" borderId="10" xfId="36" applyNumberFormat="1" applyFont="1" applyFill="1" applyBorder="1" applyAlignment="1" applyProtection="1">
      <alignment horizontal="center" vertical="center" wrapText="1"/>
      <protection/>
    </xf>
    <xf numFmtId="164" fontId="3" fillId="34" borderId="10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10" fillId="34" borderId="10" xfId="36" applyFont="1" applyFill="1" applyBorder="1" applyAlignment="1" applyProtection="1">
      <alignment horizontal="center" vertical="center" wrapText="1"/>
      <protection/>
    </xf>
    <xf numFmtId="0" fontId="10" fillId="0" borderId="10" xfId="36" applyFont="1" applyFill="1" applyBorder="1" applyAlignment="1" applyProtection="1">
      <alignment horizontal="center" vertical="center" wrapText="1"/>
      <protection/>
    </xf>
    <xf numFmtId="0" fontId="11" fillId="37" borderId="10" xfId="36" applyFont="1" applyFill="1" applyBorder="1" applyAlignment="1" applyProtection="1">
      <alignment horizontal="center" vertical="center"/>
      <protection/>
    </xf>
    <xf numFmtId="165" fontId="12" fillId="38" borderId="10" xfId="36" applyNumberFormat="1" applyFont="1" applyFill="1" applyBorder="1" applyAlignment="1" applyProtection="1">
      <alignment horizontal="center" vertical="center"/>
      <protection/>
    </xf>
    <xf numFmtId="165" fontId="10" fillId="34" borderId="10" xfId="36" applyNumberFormat="1" applyFont="1" applyFill="1" applyBorder="1" applyAlignment="1" applyProtection="1">
      <alignment horizontal="center" vertical="center"/>
      <protection/>
    </xf>
    <xf numFmtId="0" fontId="6" fillId="0" borderId="10" xfId="36" applyFont="1" applyBorder="1" applyAlignment="1" applyProtection="1">
      <alignment horizontal="left" vertical="center"/>
      <protection/>
    </xf>
    <xf numFmtId="0" fontId="4" fillId="39" borderId="10" xfId="36" applyFont="1" applyFill="1" applyBorder="1" applyAlignment="1" applyProtection="1">
      <alignment horizontal="center" vertical="center" wrapText="1"/>
      <protection/>
    </xf>
    <xf numFmtId="164" fontId="3" fillId="40" borderId="10" xfId="36" applyNumberFormat="1" applyFont="1" applyFill="1" applyBorder="1" applyAlignment="1" applyProtection="1">
      <alignment horizontal="center" vertical="center" wrapText="1"/>
      <protection/>
    </xf>
    <xf numFmtId="165" fontId="10" fillId="40" borderId="10" xfId="36" applyNumberFormat="1" applyFont="1" applyFill="1" applyBorder="1" applyAlignment="1" applyProtection="1">
      <alignment horizontal="center" vertical="center"/>
      <protection/>
    </xf>
    <xf numFmtId="0" fontId="3" fillId="33" borderId="11" xfId="36" applyFont="1" applyFill="1" applyBorder="1" applyAlignment="1" applyProtection="1">
      <alignment horizontal="center" vertical="center" wrapText="1"/>
      <protection/>
    </xf>
    <xf numFmtId="165" fontId="3" fillId="33" borderId="12" xfId="36" applyNumberFormat="1" applyFont="1" applyFill="1" applyBorder="1" applyAlignment="1" applyProtection="1">
      <alignment horizontal="center" vertical="center" wrapText="1"/>
      <protection/>
    </xf>
    <xf numFmtId="0" fontId="6" fillId="33" borderId="11" xfId="36" applyFont="1" applyFill="1" applyBorder="1" applyAlignment="1" applyProtection="1">
      <alignment horizontal="center" vertical="center"/>
      <protection/>
    </xf>
    <xf numFmtId="165" fontId="2" fillId="0" borderId="12" xfId="36" applyNumberFormat="1" applyBorder="1" applyAlignment="1" applyProtection="1">
      <alignment horizontal="center" vertical="center" wrapText="1"/>
      <protection/>
    </xf>
    <xf numFmtId="0" fontId="2" fillId="0" borderId="13" xfId="36" applyBorder="1" applyProtection="1">
      <alignment/>
      <protection/>
    </xf>
    <xf numFmtId="0" fontId="2" fillId="0" borderId="0" xfId="36" applyBorder="1" applyProtection="1">
      <alignment/>
      <protection/>
    </xf>
    <xf numFmtId="0" fontId="2" fillId="0" borderId="14" xfId="36" applyBorder="1" applyProtection="1">
      <alignment/>
      <protection/>
    </xf>
    <xf numFmtId="0" fontId="2" fillId="0" borderId="15" xfId="36" applyBorder="1" applyProtection="1">
      <alignment/>
      <protection/>
    </xf>
    <xf numFmtId="0" fontId="13" fillId="0" borderId="16" xfId="36" applyFont="1" applyBorder="1" applyProtection="1">
      <alignment/>
      <protection/>
    </xf>
    <xf numFmtId="0" fontId="2" fillId="0" borderId="16" xfId="36" applyBorder="1" applyProtection="1">
      <alignment/>
      <protection/>
    </xf>
    <xf numFmtId="0" fontId="2" fillId="0" borderId="17" xfId="36" applyBorder="1" applyProtection="1">
      <alignment/>
      <protection/>
    </xf>
    <xf numFmtId="165" fontId="2" fillId="0" borderId="18" xfId="36" applyNumberFormat="1" applyBorder="1" applyAlignment="1" applyProtection="1">
      <alignment horizontal="center" vertical="center" wrapText="1"/>
      <protection/>
    </xf>
    <xf numFmtId="165" fontId="2" fillId="0" borderId="19" xfId="36" applyNumberFormat="1" applyBorder="1" applyProtection="1">
      <alignment/>
      <protection/>
    </xf>
    <xf numFmtId="0" fontId="6" fillId="0" borderId="20" xfId="36" applyFont="1" applyFill="1" applyBorder="1" applyAlignment="1" applyProtection="1">
      <alignment horizontal="center" vertical="center" wrapText="1"/>
      <protection/>
    </xf>
    <xf numFmtId="0" fontId="7" fillId="0" borderId="20" xfId="36" applyFont="1" applyFill="1" applyBorder="1" applyAlignment="1" applyProtection="1">
      <alignment horizontal="center" vertical="center" wrapText="1"/>
      <protection/>
    </xf>
    <xf numFmtId="0" fontId="10" fillId="34" borderId="20" xfId="36" applyFont="1" applyFill="1" applyBorder="1" applyAlignment="1" applyProtection="1">
      <alignment horizontal="center" vertical="center" wrapText="1"/>
      <protection/>
    </xf>
    <xf numFmtId="0" fontId="10" fillId="0" borderId="20" xfId="36" applyFont="1" applyFill="1" applyBorder="1" applyAlignment="1" applyProtection="1">
      <alignment horizontal="center" vertical="center" wrapText="1"/>
      <protection/>
    </xf>
    <xf numFmtId="0" fontId="11" fillId="37" borderId="20" xfId="36" applyFont="1" applyFill="1" applyBorder="1" applyAlignment="1" applyProtection="1">
      <alignment horizontal="center" vertical="center"/>
      <protection/>
    </xf>
    <xf numFmtId="165" fontId="12" fillId="38" borderId="20" xfId="36" applyNumberFormat="1" applyFont="1" applyFill="1" applyBorder="1" applyAlignment="1" applyProtection="1">
      <alignment horizontal="center" vertical="center"/>
      <protection/>
    </xf>
    <xf numFmtId="165" fontId="10" fillId="34" borderId="20" xfId="36" applyNumberFormat="1" applyFont="1" applyFill="1" applyBorder="1" applyAlignment="1" applyProtection="1">
      <alignment horizontal="center" vertical="center"/>
      <protection/>
    </xf>
    <xf numFmtId="165" fontId="10" fillId="40" borderId="20" xfId="36" applyNumberFormat="1" applyFont="1" applyFill="1" applyBorder="1" applyAlignment="1" applyProtection="1">
      <alignment horizontal="center" vertical="center"/>
      <protection/>
    </xf>
    <xf numFmtId="0" fontId="6" fillId="0" borderId="20" xfId="36" applyFont="1" applyBorder="1" applyAlignment="1" applyProtection="1">
      <alignment horizontal="left" vertical="center"/>
      <protection/>
    </xf>
    <xf numFmtId="0" fontId="4" fillId="41" borderId="10" xfId="36" applyNumberFormat="1" applyFont="1" applyFill="1" applyBorder="1" applyAlignment="1" applyProtection="1">
      <alignment horizontal="center" vertical="center" wrapText="1"/>
      <protection locked="0"/>
    </xf>
    <xf numFmtId="0" fontId="4" fillId="41" borderId="20" xfId="36" applyNumberFormat="1" applyFont="1" applyFill="1" applyBorder="1" applyAlignment="1" applyProtection="1">
      <alignment horizontal="center" vertical="center" wrapText="1"/>
      <protection locked="0"/>
    </xf>
    <xf numFmtId="4" fontId="7" fillId="42" borderId="10" xfId="36" applyNumberFormat="1" applyFont="1" applyFill="1" applyBorder="1" applyAlignment="1" applyProtection="1">
      <alignment horizontal="right" vertical="center"/>
      <protection locked="0"/>
    </xf>
    <xf numFmtId="4" fontId="7" fillId="42" borderId="20" xfId="36" applyNumberFormat="1" applyFont="1" applyFill="1" applyBorder="1" applyAlignment="1" applyProtection="1">
      <alignment horizontal="right" vertical="center"/>
      <protection locked="0"/>
    </xf>
    <xf numFmtId="0" fontId="15" fillId="0" borderId="21" xfId="36" applyFont="1" applyBorder="1" applyAlignment="1" applyProtection="1">
      <alignment horizontal="left" vertical="center"/>
      <protection/>
    </xf>
    <xf numFmtId="0" fontId="15" fillId="0" borderId="22" xfId="36" applyFont="1" applyBorder="1" applyAlignment="1" applyProtection="1">
      <alignment horizontal="left" vertical="center"/>
      <protection/>
    </xf>
    <xf numFmtId="0" fontId="15" fillId="0" borderId="23" xfId="36" applyFont="1" applyBorder="1" applyAlignment="1" applyProtection="1">
      <alignment horizontal="left" vertical="center"/>
      <protection/>
    </xf>
    <xf numFmtId="0" fontId="15" fillId="0" borderId="24" xfId="36" applyFont="1" applyBorder="1" applyAlignment="1" applyProtection="1">
      <alignment horizontal="left" vertical="center"/>
      <protection/>
    </xf>
    <xf numFmtId="0" fontId="15" fillId="0" borderId="25" xfId="36" applyFont="1" applyBorder="1" applyAlignment="1" applyProtection="1">
      <alignment horizontal="left" vertical="center"/>
      <protection/>
    </xf>
    <xf numFmtId="0" fontId="15" fillId="0" borderId="26" xfId="36" applyFont="1" applyBorder="1" applyAlignment="1" applyProtection="1">
      <alignment horizontal="left" vertical="center"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27" xfId="36" applyFont="1" applyFill="1" applyBorder="1" applyAlignment="1" applyProtection="1">
      <alignment horizontal="center" vertical="center" wrapText="1"/>
      <protection/>
    </xf>
    <xf numFmtId="0" fontId="4" fillId="33" borderId="28" xfId="36" applyFont="1" applyFill="1" applyBorder="1" applyAlignment="1" applyProtection="1">
      <alignment horizontal="center" vertical="center" wrapText="1"/>
      <protection/>
    </xf>
    <xf numFmtId="0" fontId="4" fillId="33" borderId="29" xfId="36" applyFont="1" applyFill="1" applyBorder="1" applyAlignment="1" applyProtection="1">
      <alignment horizontal="center" vertical="center" wrapText="1"/>
      <protection/>
    </xf>
    <xf numFmtId="0" fontId="16" fillId="0" borderId="30" xfId="36" applyFont="1" applyBorder="1" applyAlignment="1" applyProtection="1">
      <alignment horizontal="right" vertical="center"/>
      <protection/>
    </xf>
    <xf numFmtId="0" fontId="16" fillId="0" borderId="31" xfId="36" applyFont="1" applyBorder="1" applyAlignment="1" applyProtection="1">
      <alignment horizontal="right" vertical="center"/>
      <protection/>
    </xf>
    <xf numFmtId="0" fontId="16" fillId="0" borderId="32" xfId="36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Item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31"/>
  <sheetViews>
    <sheetView tabSelected="1" zoomScale="90" zoomScaleNormal="90" zoomScalePageLayoutView="0" workbookViewId="0" topLeftCell="A1">
      <selection activeCell="R5" sqref="R5"/>
    </sheetView>
  </sheetViews>
  <sheetFormatPr defaultColWidth="9.140625" defaultRowHeight="12.75"/>
  <cols>
    <col min="1" max="1" width="6.57421875" style="1" customWidth="1"/>
    <col min="2" max="2" width="25.7109375" style="1" customWidth="1"/>
    <col min="3" max="3" width="38.28125" style="1" customWidth="1"/>
    <col min="4" max="4" width="24.00390625" style="1" customWidth="1"/>
    <col min="5" max="5" width="15.140625" style="1" customWidth="1"/>
    <col min="6" max="6" width="14.00390625" style="1" customWidth="1"/>
    <col min="7" max="7" width="13.57421875" style="1" customWidth="1"/>
    <col min="8" max="8" width="0" style="1" hidden="1" customWidth="1"/>
    <col min="9" max="9" width="11.00390625" style="1" customWidth="1"/>
    <col min="10" max="12" width="0" style="1" hidden="1" customWidth="1"/>
    <col min="13" max="13" width="9.140625" style="1" customWidth="1"/>
    <col min="14" max="14" width="11.421875" style="1" customWidth="1"/>
    <col min="15" max="15" width="5.28125" style="1" customWidth="1"/>
    <col min="16" max="16" width="16.57421875" style="1" customWidth="1"/>
    <col min="17" max="16384" width="9.140625" style="1" customWidth="1"/>
  </cols>
  <sheetData>
    <row r="1" spans="1:16" ht="15.75" thickBot="1">
      <c r="A1" s="46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ht="89.25" customHeight="1">
      <c r="A3" s="20" t="s">
        <v>0</v>
      </c>
      <c r="B3" s="3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53" t="s">
        <v>85</v>
      </c>
      <c r="J3" s="54"/>
      <c r="K3" s="54"/>
      <c r="L3" s="54"/>
      <c r="M3" s="55"/>
      <c r="N3" s="52" t="s">
        <v>82</v>
      </c>
      <c r="O3" s="52"/>
      <c r="P3" s="21" t="s">
        <v>8</v>
      </c>
    </row>
    <row r="4" spans="1:16" ht="98.25" customHeight="1">
      <c r="A4" s="22">
        <v>1</v>
      </c>
      <c r="B4" s="9" t="s">
        <v>9</v>
      </c>
      <c r="C4" s="10" t="s">
        <v>10</v>
      </c>
      <c r="D4" s="9" t="s">
        <v>11</v>
      </c>
      <c r="E4" s="10" t="s">
        <v>12</v>
      </c>
      <c r="F4" s="42"/>
      <c r="G4" s="42"/>
      <c r="H4" s="11">
        <v>360</v>
      </c>
      <c r="I4" s="12">
        <v>5</v>
      </c>
      <c r="J4" s="13">
        <v>360</v>
      </c>
      <c r="K4" s="14">
        <v>510</v>
      </c>
      <c r="L4" s="15">
        <f>J4*K4</f>
        <v>183600</v>
      </c>
      <c r="M4" s="19" t="s">
        <v>83</v>
      </c>
      <c r="N4" s="44"/>
      <c r="O4" s="16" t="s">
        <v>13</v>
      </c>
      <c r="P4" s="23">
        <f>I4*N4</f>
        <v>0</v>
      </c>
    </row>
    <row r="5" spans="1:16" ht="90.75" customHeight="1">
      <c r="A5" s="22">
        <v>2</v>
      </c>
      <c r="B5" s="9" t="s">
        <v>14</v>
      </c>
      <c r="C5" s="10" t="s">
        <v>15</v>
      </c>
      <c r="D5" s="9" t="s">
        <v>16</v>
      </c>
      <c r="E5" s="10" t="s">
        <v>17</v>
      </c>
      <c r="F5" s="42"/>
      <c r="G5" s="42"/>
      <c r="H5" s="11"/>
      <c r="I5" s="12">
        <v>6</v>
      </c>
      <c r="J5" s="13"/>
      <c r="K5" s="14"/>
      <c r="L5" s="15"/>
      <c r="M5" s="19" t="s">
        <v>84</v>
      </c>
      <c r="N5" s="44"/>
      <c r="O5" s="16" t="s">
        <v>18</v>
      </c>
      <c r="P5" s="23">
        <f aca="true" t="shared" si="0" ref="P5:P28">I5*N5</f>
        <v>0</v>
      </c>
    </row>
    <row r="6" spans="1:16" ht="90.75" customHeight="1">
      <c r="A6" s="22">
        <v>3</v>
      </c>
      <c r="B6" s="9" t="s">
        <v>19</v>
      </c>
      <c r="C6" s="10" t="s">
        <v>20</v>
      </c>
      <c r="D6" s="10" t="s">
        <v>21</v>
      </c>
      <c r="E6" s="10" t="s">
        <v>22</v>
      </c>
      <c r="F6" s="42"/>
      <c r="G6" s="42"/>
      <c r="H6" s="11"/>
      <c r="I6" s="12">
        <v>30</v>
      </c>
      <c r="J6" s="13"/>
      <c r="K6" s="14"/>
      <c r="L6" s="15"/>
      <c r="M6" s="19" t="s">
        <v>83</v>
      </c>
      <c r="N6" s="44"/>
      <c r="O6" s="16" t="s">
        <v>13</v>
      </c>
      <c r="P6" s="23">
        <f t="shared" si="0"/>
        <v>0</v>
      </c>
    </row>
    <row r="7" spans="1:16" ht="90.75" customHeight="1">
      <c r="A7" s="22">
        <v>4</v>
      </c>
      <c r="B7" s="9" t="s">
        <v>23</v>
      </c>
      <c r="C7" s="10" t="s">
        <v>24</v>
      </c>
      <c r="D7" s="9" t="s">
        <v>25</v>
      </c>
      <c r="E7" s="10" t="s">
        <v>26</v>
      </c>
      <c r="F7" s="42"/>
      <c r="G7" s="42"/>
      <c r="H7" s="11"/>
      <c r="I7" s="12">
        <v>500</v>
      </c>
      <c r="J7" s="13"/>
      <c r="K7" s="14"/>
      <c r="L7" s="15"/>
      <c r="M7" s="19" t="s">
        <v>83</v>
      </c>
      <c r="N7" s="44"/>
      <c r="O7" s="16" t="s">
        <v>13</v>
      </c>
      <c r="P7" s="23">
        <f t="shared" si="0"/>
        <v>0</v>
      </c>
    </row>
    <row r="8" spans="1:16" ht="78" customHeight="1">
      <c r="A8" s="22">
        <v>5</v>
      </c>
      <c r="B8" s="9" t="s">
        <v>27</v>
      </c>
      <c r="C8" s="10" t="s">
        <v>79</v>
      </c>
      <c r="D8" s="9" t="s">
        <v>28</v>
      </c>
      <c r="E8" s="10" t="s">
        <v>29</v>
      </c>
      <c r="F8" s="42"/>
      <c r="G8" s="42"/>
      <c r="H8" s="11"/>
      <c r="I8" s="12">
        <v>2</v>
      </c>
      <c r="J8" s="13"/>
      <c r="K8" s="14"/>
      <c r="L8" s="15"/>
      <c r="M8" s="19" t="s">
        <v>84</v>
      </c>
      <c r="N8" s="44"/>
      <c r="O8" s="16" t="s">
        <v>30</v>
      </c>
      <c r="P8" s="23">
        <f t="shared" si="0"/>
        <v>0</v>
      </c>
    </row>
    <row r="9" spans="1:16" ht="78" customHeight="1">
      <c r="A9" s="22">
        <v>6</v>
      </c>
      <c r="B9" s="9" t="s">
        <v>31</v>
      </c>
      <c r="C9" s="10" t="s">
        <v>32</v>
      </c>
      <c r="D9" s="9" t="s">
        <v>33</v>
      </c>
      <c r="E9" s="10" t="s">
        <v>34</v>
      </c>
      <c r="F9" s="42"/>
      <c r="G9" s="42"/>
      <c r="H9" s="11"/>
      <c r="I9" s="12">
        <v>1000</v>
      </c>
      <c r="J9" s="13"/>
      <c r="K9" s="14"/>
      <c r="L9" s="15"/>
      <c r="M9" s="19" t="s">
        <v>83</v>
      </c>
      <c r="N9" s="44"/>
      <c r="O9" s="16" t="s">
        <v>13</v>
      </c>
      <c r="P9" s="23">
        <f t="shared" si="0"/>
        <v>0</v>
      </c>
    </row>
    <row r="10" spans="1:16" ht="90.75" customHeight="1">
      <c r="A10" s="22">
        <v>7</v>
      </c>
      <c r="B10" s="9" t="s">
        <v>35</v>
      </c>
      <c r="C10" s="10" t="s">
        <v>32</v>
      </c>
      <c r="D10" s="9" t="s">
        <v>36</v>
      </c>
      <c r="E10" s="10" t="s">
        <v>22</v>
      </c>
      <c r="F10" s="42"/>
      <c r="G10" s="42"/>
      <c r="H10" s="11"/>
      <c r="I10" s="12">
        <v>100</v>
      </c>
      <c r="J10" s="13"/>
      <c r="K10" s="14"/>
      <c r="L10" s="15"/>
      <c r="M10" s="19" t="s">
        <v>83</v>
      </c>
      <c r="N10" s="44"/>
      <c r="O10" s="16" t="s">
        <v>13</v>
      </c>
      <c r="P10" s="23">
        <f t="shared" si="0"/>
        <v>0</v>
      </c>
    </row>
    <row r="11" spans="1:16" ht="90.75" customHeight="1">
      <c r="A11" s="22">
        <v>8</v>
      </c>
      <c r="B11" s="9" t="s">
        <v>37</v>
      </c>
      <c r="C11" s="10" t="s">
        <v>15</v>
      </c>
      <c r="D11" s="9" t="s">
        <v>38</v>
      </c>
      <c r="E11" s="10" t="s">
        <v>17</v>
      </c>
      <c r="F11" s="42"/>
      <c r="G11" s="42"/>
      <c r="H11" s="11"/>
      <c r="I11" s="12">
        <v>10</v>
      </c>
      <c r="J11" s="13"/>
      <c r="K11" s="14"/>
      <c r="L11" s="15"/>
      <c r="M11" s="19" t="s">
        <v>84</v>
      </c>
      <c r="N11" s="44"/>
      <c r="O11" s="16" t="s">
        <v>18</v>
      </c>
      <c r="P11" s="23">
        <f t="shared" si="0"/>
        <v>0</v>
      </c>
    </row>
    <row r="12" spans="1:16" ht="71.25" customHeight="1">
      <c r="A12" s="22">
        <v>9</v>
      </c>
      <c r="B12" s="9" t="s">
        <v>39</v>
      </c>
      <c r="C12" s="10" t="s">
        <v>40</v>
      </c>
      <c r="D12" s="9" t="s">
        <v>41</v>
      </c>
      <c r="E12" s="10" t="s">
        <v>34</v>
      </c>
      <c r="F12" s="42"/>
      <c r="G12" s="42"/>
      <c r="H12" s="5"/>
      <c r="I12" s="17">
        <v>50</v>
      </c>
      <c r="J12" s="6"/>
      <c r="K12" s="7"/>
      <c r="L12" s="8"/>
      <c r="M12" s="18" t="s">
        <v>83</v>
      </c>
      <c r="N12" s="44"/>
      <c r="O12" s="16" t="s">
        <v>13</v>
      </c>
      <c r="P12" s="23">
        <f t="shared" si="0"/>
        <v>0</v>
      </c>
    </row>
    <row r="13" spans="1:16" ht="90.75" customHeight="1">
      <c r="A13" s="22">
        <v>10</v>
      </c>
      <c r="B13" s="9" t="s">
        <v>42</v>
      </c>
      <c r="C13" s="10" t="s">
        <v>15</v>
      </c>
      <c r="D13" s="9" t="s">
        <v>43</v>
      </c>
      <c r="E13" s="10" t="s">
        <v>17</v>
      </c>
      <c r="F13" s="42"/>
      <c r="G13" s="42"/>
      <c r="H13" s="11">
        <v>360</v>
      </c>
      <c r="I13" s="12">
        <v>5</v>
      </c>
      <c r="J13" s="13">
        <v>360</v>
      </c>
      <c r="K13" s="14">
        <v>510</v>
      </c>
      <c r="L13" s="15">
        <f aca="true" t="shared" si="1" ref="L13:L20">J13*K13</f>
        <v>183600</v>
      </c>
      <c r="M13" s="19" t="s">
        <v>84</v>
      </c>
      <c r="N13" s="44"/>
      <c r="O13" s="16" t="s">
        <v>30</v>
      </c>
      <c r="P13" s="23">
        <f t="shared" si="0"/>
        <v>0</v>
      </c>
    </row>
    <row r="14" spans="1:16" ht="90.75" customHeight="1">
      <c r="A14" s="22">
        <v>11</v>
      </c>
      <c r="B14" s="9" t="s">
        <v>44</v>
      </c>
      <c r="C14" s="10" t="s">
        <v>45</v>
      </c>
      <c r="D14" s="9" t="s">
        <v>46</v>
      </c>
      <c r="E14" s="10" t="s">
        <v>22</v>
      </c>
      <c r="F14" s="42"/>
      <c r="G14" s="42"/>
      <c r="H14" s="11">
        <v>1192</v>
      </c>
      <c r="I14" s="12">
        <v>300</v>
      </c>
      <c r="J14" s="13">
        <f aca="true" t="shared" si="2" ref="J14:J20">H14</f>
        <v>1192</v>
      </c>
      <c r="K14" s="14">
        <v>247</v>
      </c>
      <c r="L14" s="15">
        <f t="shared" si="1"/>
        <v>294424</v>
      </c>
      <c r="M14" s="19" t="s">
        <v>83</v>
      </c>
      <c r="N14" s="44"/>
      <c r="O14" s="16" t="s">
        <v>13</v>
      </c>
      <c r="P14" s="23">
        <f t="shared" si="0"/>
        <v>0</v>
      </c>
    </row>
    <row r="15" spans="1:16" ht="72.75" customHeight="1">
      <c r="A15" s="22">
        <v>12</v>
      </c>
      <c r="B15" s="9" t="s">
        <v>47</v>
      </c>
      <c r="C15" s="10" t="s">
        <v>15</v>
      </c>
      <c r="D15" s="9" t="s">
        <v>48</v>
      </c>
      <c r="E15" s="10" t="s">
        <v>78</v>
      </c>
      <c r="F15" s="42"/>
      <c r="G15" s="42"/>
      <c r="H15" s="11">
        <v>1192</v>
      </c>
      <c r="I15" s="12">
        <v>33</v>
      </c>
      <c r="J15" s="13">
        <f t="shared" si="2"/>
        <v>1192</v>
      </c>
      <c r="K15" s="14">
        <v>247</v>
      </c>
      <c r="L15" s="15">
        <f t="shared" si="1"/>
        <v>294424</v>
      </c>
      <c r="M15" s="19" t="s">
        <v>84</v>
      </c>
      <c r="N15" s="44"/>
      <c r="O15" s="16" t="s">
        <v>18</v>
      </c>
      <c r="P15" s="23">
        <f t="shared" si="0"/>
        <v>0</v>
      </c>
    </row>
    <row r="16" spans="1:16" ht="90.75" customHeight="1">
      <c r="A16" s="22">
        <v>13</v>
      </c>
      <c r="B16" s="9" t="s">
        <v>49</v>
      </c>
      <c r="C16" s="10" t="s">
        <v>50</v>
      </c>
      <c r="D16" s="9" t="s">
        <v>51</v>
      </c>
      <c r="E16" s="10" t="s">
        <v>22</v>
      </c>
      <c r="F16" s="42"/>
      <c r="G16" s="42"/>
      <c r="H16" s="11">
        <v>1192</v>
      </c>
      <c r="I16" s="12">
        <v>50</v>
      </c>
      <c r="J16" s="13">
        <f t="shared" si="2"/>
        <v>1192</v>
      </c>
      <c r="K16" s="14">
        <v>247</v>
      </c>
      <c r="L16" s="15">
        <f t="shared" si="1"/>
        <v>294424</v>
      </c>
      <c r="M16" s="19" t="s">
        <v>83</v>
      </c>
      <c r="N16" s="44"/>
      <c r="O16" s="16" t="s">
        <v>13</v>
      </c>
      <c r="P16" s="23">
        <f t="shared" si="0"/>
        <v>0</v>
      </c>
    </row>
    <row r="17" spans="1:16" ht="90.75" customHeight="1">
      <c r="A17" s="22">
        <v>14</v>
      </c>
      <c r="B17" s="9" t="s">
        <v>52</v>
      </c>
      <c r="C17" s="10" t="s">
        <v>53</v>
      </c>
      <c r="D17" s="9" t="s">
        <v>54</v>
      </c>
      <c r="E17" s="10" t="s">
        <v>26</v>
      </c>
      <c r="F17" s="42"/>
      <c r="G17" s="42"/>
      <c r="H17" s="11">
        <v>1192</v>
      </c>
      <c r="I17" s="12">
        <v>200</v>
      </c>
      <c r="J17" s="13">
        <f t="shared" si="2"/>
        <v>1192</v>
      </c>
      <c r="K17" s="14">
        <v>247</v>
      </c>
      <c r="L17" s="15">
        <f t="shared" si="1"/>
        <v>294424</v>
      </c>
      <c r="M17" s="19" t="s">
        <v>83</v>
      </c>
      <c r="N17" s="44"/>
      <c r="O17" s="16" t="s">
        <v>13</v>
      </c>
      <c r="P17" s="23">
        <f t="shared" si="0"/>
        <v>0</v>
      </c>
    </row>
    <row r="18" spans="1:16" ht="69.75" customHeight="1">
      <c r="A18" s="22">
        <v>15</v>
      </c>
      <c r="B18" s="9" t="s">
        <v>55</v>
      </c>
      <c r="C18" s="10" t="s">
        <v>15</v>
      </c>
      <c r="D18" s="9" t="s">
        <v>56</v>
      </c>
      <c r="E18" s="10" t="s">
        <v>80</v>
      </c>
      <c r="F18" s="42"/>
      <c r="G18" s="42"/>
      <c r="H18" s="11">
        <v>1192</v>
      </c>
      <c r="I18" s="12">
        <v>30</v>
      </c>
      <c r="J18" s="13">
        <f t="shared" si="2"/>
        <v>1192</v>
      </c>
      <c r="K18" s="14">
        <v>247</v>
      </c>
      <c r="L18" s="15">
        <f t="shared" si="1"/>
        <v>294424</v>
      </c>
      <c r="M18" s="19" t="s">
        <v>84</v>
      </c>
      <c r="N18" s="44"/>
      <c r="O18" s="16" t="s">
        <v>18</v>
      </c>
      <c r="P18" s="23">
        <f t="shared" si="0"/>
        <v>0</v>
      </c>
    </row>
    <row r="19" spans="1:16" ht="90.75" customHeight="1">
      <c r="A19" s="22">
        <v>16</v>
      </c>
      <c r="B19" s="9" t="s">
        <v>57</v>
      </c>
      <c r="C19" s="10" t="s">
        <v>45</v>
      </c>
      <c r="D19" s="9" t="s">
        <v>58</v>
      </c>
      <c r="E19" s="10" t="s">
        <v>22</v>
      </c>
      <c r="F19" s="42"/>
      <c r="G19" s="42"/>
      <c r="H19" s="11">
        <v>1192</v>
      </c>
      <c r="I19" s="12">
        <v>75</v>
      </c>
      <c r="J19" s="13">
        <f t="shared" si="2"/>
        <v>1192</v>
      </c>
      <c r="K19" s="14">
        <v>247</v>
      </c>
      <c r="L19" s="15">
        <f t="shared" si="1"/>
        <v>294424</v>
      </c>
      <c r="M19" s="19" t="s">
        <v>83</v>
      </c>
      <c r="N19" s="44"/>
      <c r="O19" s="16" t="s">
        <v>13</v>
      </c>
      <c r="P19" s="23">
        <f t="shared" si="0"/>
        <v>0</v>
      </c>
    </row>
    <row r="20" spans="1:16" ht="90.75" customHeight="1">
      <c r="A20" s="22">
        <v>17</v>
      </c>
      <c r="B20" s="9" t="s">
        <v>59</v>
      </c>
      <c r="C20" s="10" t="s">
        <v>15</v>
      </c>
      <c r="D20" s="9" t="s">
        <v>60</v>
      </c>
      <c r="E20" s="10" t="s">
        <v>81</v>
      </c>
      <c r="F20" s="42"/>
      <c r="G20" s="42"/>
      <c r="H20" s="11">
        <v>1192</v>
      </c>
      <c r="I20" s="12">
        <v>44</v>
      </c>
      <c r="J20" s="13">
        <f t="shared" si="2"/>
        <v>1192</v>
      </c>
      <c r="K20" s="14">
        <v>247</v>
      </c>
      <c r="L20" s="15">
        <f t="shared" si="1"/>
        <v>294424</v>
      </c>
      <c r="M20" s="19" t="s">
        <v>84</v>
      </c>
      <c r="N20" s="44"/>
      <c r="O20" s="16" t="s">
        <v>18</v>
      </c>
      <c r="P20" s="23">
        <f t="shared" si="0"/>
        <v>0</v>
      </c>
    </row>
    <row r="21" spans="1:16" ht="83.25" customHeight="1">
      <c r="A21" s="22">
        <v>18</v>
      </c>
      <c r="B21" s="9" t="s">
        <v>61</v>
      </c>
      <c r="C21" s="10" t="s">
        <v>62</v>
      </c>
      <c r="D21" s="9" t="s">
        <v>63</v>
      </c>
      <c r="E21" s="10" t="s">
        <v>22</v>
      </c>
      <c r="F21" s="42"/>
      <c r="G21" s="42"/>
      <c r="H21" s="11"/>
      <c r="I21" s="12">
        <v>70</v>
      </c>
      <c r="J21" s="13"/>
      <c r="K21" s="14"/>
      <c r="L21" s="15"/>
      <c r="M21" s="19" t="s">
        <v>83</v>
      </c>
      <c r="N21" s="44"/>
      <c r="O21" s="16" t="s">
        <v>13</v>
      </c>
      <c r="P21" s="23">
        <f t="shared" si="0"/>
        <v>0</v>
      </c>
    </row>
    <row r="22" spans="1:16" ht="90.75" customHeight="1">
      <c r="A22" s="22">
        <v>19</v>
      </c>
      <c r="B22" s="9" t="s">
        <v>64</v>
      </c>
      <c r="C22" s="10" t="s">
        <v>24</v>
      </c>
      <c r="D22" s="9" t="s">
        <v>65</v>
      </c>
      <c r="E22" s="10" t="s">
        <v>26</v>
      </c>
      <c r="F22" s="42"/>
      <c r="G22" s="42"/>
      <c r="H22" s="11">
        <v>1192</v>
      </c>
      <c r="I22" s="12">
        <v>100</v>
      </c>
      <c r="J22" s="13">
        <f>H22</f>
        <v>1192</v>
      </c>
      <c r="K22" s="14">
        <v>247</v>
      </c>
      <c r="L22" s="15">
        <f>J22*K22</f>
        <v>294424</v>
      </c>
      <c r="M22" s="19" t="s">
        <v>83</v>
      </c>
      <c r="N22" s="44"/>
      <c r="O22" s="16" t="s">
        <v>13</v>
      </c>
      <c r="P22" s="23">
        <f t="shared" si="0"/>
        <v>0</v>
      </c>
    </row>
    <row r="23" spans="1:16" ht="65.25" customHeight="1">
      <c r="A23" s="22">
        <v>20</v>
      </c>
      <c r="B23" s="9" t="s">
        <v>66</v>
      </c>
      <c r="C23" s="10" t="s">
        <v>20</v>
      </c>
      <c r="D23" s="9" t="s">
        <v>67</v>
      </c>
      <c r="E23" s="10" t="s">
        <v>22</v>
      </c>
      <c r="F23" s="42"/>
      <c r="G23" s="42"/>
      <c r="H23" s="11"/>
      <c r="I23" s="12">
        <v>100</v>
      </c>
      <c r="J23" s="13"/>
      <c r="K23" s="14"/>
      <c r="L23" s="15"/>
      <c r="M23" s="19" t="s">
        <v>83</v>
      </c>
      <c r="N23" s="44"/>
      <c r="O23" s="16" t="s">
        <v>13</v>
      </c>
      <c r="P23" s="23">
        <f t="shared" si="0"/>
        <v>0</v>
      </c>
    </row>
    <row r="24" spans="1:16" ht="72.75" customHeight="1">
      <c r="A24" s="22">
        <v>21</v>
      </c>
      <c r="B24" s="9" t="s">
        <v>68</v>
      </c>
      <c r="C24" s="10" t="s">
        <v>20</v>
      </c>
      <c r="D24" s="9" t="s">
        <v>69</v>
      </c>
      <c r="E24" s="10" t="s">
        <v>22</v>
      </c>
      <c r="F24" s="42"/>
      <c r="G24" s="42"/>
      <c r="H24" s="11"/>
      <c r="I24" s="12">
        <v>120</v>
      </c>
      <c r="J24" s="13"/>
      <c r="K24" s="14"/>
      <c r="L24" s="15"/>
      <c r="M24" s="19" t="s">
        <v>83</v>
      </c>
      <c r="N24" s="44"/>
      <c r="O24" s="16" t="s">
        <v>13</v>
      </c>
      <c r="P24" s="23">
        <f t="shared" si="0"/>
        <v>0</v>
      </c>
    </row>
    <row r="25" spans="1:16" ht="65.25" customHeight="1">
      <c r="A25" s="22">
        <v>22</v>
      </c>
      <c r="B25" s="9" t="s">
        <v>70</v>
      </c>
      <c r="C25" s="10" t="s">
        <v>50</v>
      </c>
      <c r="D25" s="9" t="s">
        <v>71</v>
      </c>
      <c r="E25" s="10" t="s">
        <v>26</v>
      </c>
      <c r="F25" s="42"/>
      <c r="G25" s="42"/>
      <c r="H25" s="11">
        <v>1192</v>
      </c>
      <c r="I25" s="12">
        <v>200</v>
      </c>
      <c r="J25" s="13">
        <f>H25</f>
        <v>1192</v>
      </c>
      <c r="K25" s="14">
        <v>247</v>
      </c>
      <c r="L25" s="15">
        <f>J25*K25</f>
        <v>294424</v>
      </c>
      <c r="M25" s="19" t="s">
        <v>83</v>
      </c>
      <c r="N25" s="44"/>
      <c r="O25" s="16" t="s">
        <v>13</v>
      </c>
      <c r="P25" s="23">
        <f t="shared" si="0"/>
        <v>0</v>
      </c>
    </row>
    <row r="26" spans="1:16" ht="90.75" customHeight="1">
      <c r="A26" s="22">
        <v>23</v>
      </c>
      <c r="B26" s="9" t="s">
        <v>72</v>
      </c>
      <c r="C26" s="10" t="s">
        <v>20</v>
      </c>
      <c r="D26" s="9" t="s">
        <v>73</v>
      </c>
      <c r="E26" s="10" t="s">
        <v>22</v>
      </c>
      <c r="F26" s="42"/>
      <c r="G26" s="42"/>
      <c r="H26" s="11">
        <v>1192</v>
      </c>
      <c r="I26" s="12">
        <v>50</v>
      </c>
      <c r="J26" s="13">
        <f>H26</f>
        <v>1192</v>
      </c>
      <c r="K26" s="14">
        <v>247</v>
      </c>
      <c r="L26" s="15">
        <f>J26*K26</f>
        <v>294424</v>
      </c>
      <c r="M26" s="19" t="s">
        <v>83</v>
      </c>
      <c r="N26" s="44"/>
      <c r="O26" s="16" t="s">
        <v>13</v>
      </c>
      <c r="P26" s="23">
        <f t="shared" si="0"/>
        <v>0</v>
      </c>
    </row>
    <row r="27" spans="1:16" ht="69" customHeight="1">
      <c r="A27" s="22">
        <v>24</v>
      </c>
      <c r="B27" s="9" t="s">
        <v>74</v>
      </c>
      <c r="C27" s="10" t="s">
        <v>40</v>
      </c>
      <c r="D27" s="9" t="s">
        <v>75</v>
      </c>
      <c r="E27" s="10" t="s">
        <v>26</v>
      </c>
      <c r="F27" s="42"/>
      <c r="G27" s="42"/>
      <c r="H27" s="11">
        <v>1192</v>
      </c>
      <c r="I27" s="12">
        <v>700</v>
      </c>
      <c r="J27" s="13">
        <f>H27</f>
        <v>1192</v>
      </c>
      <c r="K27" s="14">
        <v>247</v>
      </c>
      <c r="L27" s="15">
        <f>J27*K27</f>
        <v>294424</v>
      </c>
      <c r="M27" s="19" t="s">
        <v>83</v>
      </c>
      <c r="N27" s="44"/>
      <c r="O27" s="16" t="s">
        <v>13</v>
      </c>
      <c r="P27" s="23">
        <f t="shared" si="0"/>
        <v>0</v>
      </c>
    </row>
    <row r="28" spans="1:16" ht="90.75" customHeight="1" thickBot="1">
      <c r="A28" s="22">
        <v>25</v>
      </c>
      <c r="B28" s="33" t="s">
        <v>76</v>
      </c>
      <c r="C28" s="34" t="s">
        <v>40</v>
      </c>
      <c r="D28" s="33" t="s">
        <v>25</v>
      </c>
      <c r="E28" s="34" t="s">
        <v>26</v>
      </c>
      <c r="F28" s="43"/>
      <c r="G28" s="43"/>
      <c r="H28" s="35">
        <v>1192</v>
      </c>
      <c r="I28" s="36">
        <v>300</v>
      </c>
      <c r="J28" s="37">
        <f>H28</f>
        <v>1192</v>
      </c>
      <c r="K28" s="38">
        <v>247</v>
      </c>
      <c r="L28" s="39">
        <f>J28*K28</f>
        <v>294424</v>
      </c>
      <c r="M28" s="40" t="s">
        <v>83</v>
      </c>
      <c r="N28" s="45"/>
      <c r="O28" s="41" t="s">
        <v>13</v>
      </c>
      <c r="P28" s="31">
        <f t="shared" si="0"/>
        <v>0</v>
      </c>
    </row>
    <row r="29" spans="1:16" ht="42.75" customHeight="1" thickBot="1">
      <c r="A29" s="24"/>
      <c r="B29" s="56" t="s">
        <v>86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P29" s="32">
        <f>SUM(P4:P28)</f>
        <v>0</v>
      </c>
    </row>
    <row r="30" spans="1:16" ht="1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16" ht="18" thickBot="1">
      <c r="A31" s="27"/>
      <c r="B31" s="28" t="s">
        <v>77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</row>
  </sheetData>
  <sheetProtection sheet="1"/>
  <mergeCells count="4">
    <mergeCell ref="A1:P2"/>
    <mergeCell ref="N3:O3"/>
    <mergeCell ref="I3:M3"/>
    <mergeCell ref="B29:O29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Ostrovsky</cp:lastModifiedBy>
  <cp:lastPrinted>2016-03-21T10:15:14Z</cp:lastPrinted>
  <dcterms:modified xsi:type="dcterms:W3CDTF">2016-03-21T10:17:23Z</dcterms:modified>
  <cp:category/>
  <cp:version/>
  <cp:contentType/>
  <cp:contentStatus/>
</cp:coreProperties>
</file>